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E629D8AA-5C5F-41D6-A101-293C730FBB65}"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H53" i="1"/>
  <c r="H52" i="1"/>
  <c r="H51" i="1"/>
  <c r="H50" i="1"/>
  <c r="K50" i="1" s="1"/>
  <c r="H49" i="1"/>
  <c r="J49" i="1" s="1"/>
  <c r="H48" i="1"/>
  <c r="K48" i="1" s="1"/>
  <c r="H47" i="1"/>
  <c r="J47" i="1" s="1"/>
  <c r="H46" i="1"/>
  <c r="J46" i="1" s="1"/>
  <c r="H45" i="1"/>
  <c r="J45" i="1" s="1"/>
  <c r="H44" i="1"/>
  <c r="M44" i="1" s="1"/>
  <c r="H43" i="1"/>
  <c r="H42" i="1"/>
  <c r="H41" i="1"/>
  <c r="H40" i="1"/>
  <c r="H39" i="1"/>
  <c r="M39" i="1" s="1"/>
  <c r="H38" i="1"/>
  <c r="L38" i="1" s="1"/>
  <c r="H37" i="1"/>
  <c r="H36" i="1"/>
  <c r="K36" i="1" s="1"/>
  <c r="H35" i="1"/>
  <c r="H34" i="1"/>
  <c r="H33" i="1"/>
  <c r="H32" i="1"/>
  <c r="H31" i="1"/>
  <c r="L31" i="1" s="1"/>
  <c r="H30" i="1"/>
  <c r="J30" i="1" s="1"/>
  <c r="H29" i="1"/>
  <c r="H28" i="1"/>
  <c r="M28" i="1" s="1"/>
  <c r="H27" i="1"/>
  <c r="H26" i="1"/>
  <c r="H25" i="1"/>
  <c r="H24" i="1"/>
  <c r="H23" i="1"/>
  <c r="J23" i="1" s="1"/>
  <c r="H22" i="1"/>
  <c r="J22" i="1" s="1"/>
  <c r="H21" i="1"/>
  <c r="L21" i="1" s="1"/>
  <c r="H20" i="1"/>
  <c r="D30" i="1"/>
  <c r="D29" i="1"/>
  <c r="D27" i="1"/>
  <c r="D28" i="1"/>
  <c r="D21" i="1"/>
  <c r="D26" i="1"/>
  <c r="D25" i="1"/>
  <c r="D24" i="1"/>
  <c r="D23" i="1"/>
  <c r="D22" i="1"/>
  <c r="B11" i="1"/>
  <c r="B10" i="1"/>
  <c r="B9" i="1"/>
  <c r="B8" i="1"/>
  <c r="B7" i="1"/>
  <c r="B6" i="1"/>
  <c r="B4" i="1"/>
  <c r="B3" i="1"/>
  <c r="K54" i="1" l="1"/>
  <c r="L32" i="1"/>
  <c r="L118" i="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<sst xmlns="http://schemas.openxmlformats.org/spreadsheetml/2006/main" count="375" uniqueCount="211">
  <si>
    <t>U</t>
  </si>
  <si>
    <t>R</t>
  </si>
  <si>
    <t>E</t>
  </si>
  <si>
    <t>A</t>
  </si>
  <si>
    <t>I</t>
  </si>
  <si>
    <t>N</t>
  </si>
  <si>
    <t>S</t>
  </si>
  <si>
    <t>T</t>
  </si>
  <si>
    <t>V</t>
  </si>
  <si>
    <t>F</t>
  </si>
  <si>
    <t>J</t>
  </si>
  <si>
    <t>P</t>
  </si>
  <si>
    <t>M</t>
  </si>
  <si>
    <t>O</t>
  </si>
  <si>
    <t>WOGENER</t>
  </si>
  <si>
    <t>K</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</si>
  <si>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</si>
  <si>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</si>
  <si>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</si>
  <si>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</si>
  <si>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</si>
  <si>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</si>
  <si>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</si>
  <si>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</si>
  <si>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</si>
  <si>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</si>
  <si>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</si>
  <si>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</si>
  <si>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</si>
  <si>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</si>
  <si>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</si>
  <si>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</si>
  <si>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</si>
  <si>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</si>
  <si>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</si>
  <si>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</si>
  <si>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</si>
  <si>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</si>
  <si>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</si>
  <si>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</si>
  <si>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</si>
  <si>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H</t>
  </si>
  <si>
    <t>MENI</t>
  </si>
  <si>
    <t>DARA</t>
  </si>
  <si>
    <t>AJNIH</t>
  </si>
  <si>
    <t>EATIVNOŠĆU</t>
  </si>
  <si>
    <t>OGA</t>
  </si>
  <si>
    <t>KORISTITI</t>
  </si>
  <si>
    <t>EDAN</t>
  </si>
  <si>
    <t>VEM</t>
  </si>
  <si>
    <t>SEBNO</t>
  </si>
  <si>
    <t xml:space="preserve">Muurarin oppisopimuspaikkahakemus Hyvä herra tai rouva Haen suurella </t>
  </si>
  <si>
    <t xml:space="preserve">mielenkiinnolla oppisopimuspaikkaa muurarina yrityksessänne Olen jo pitkään ollut </t>
  </si>
  <si>
    <t xml:space="preserve">kiinnostunut kaikenlaisista rakennuksista vakaista perustuksista houkutteleviin </t>
  </si>
  <si>
    <t xml:space="preserve">julkisivuihin Mahdollisuus saavuttaa näkyviä kestäviä tuloksia kovalla työllä </t>
  </si>
  <si>
    <t xml:space="preserve">tarkkuudella ja luovuudella tiimissä motivoi minua ja vahvistaa haluani oppia tätä </t>
  </si>
  <si>
    <t xml:space="preserve">ammattia intohimoisesti Siksi haluan käyttää tilaisuutta hyväkseni ja esitellä itseni </t>
  </si>
  <si>
    <t xml:space="preserve">sitoutuneena ja luotettavana hakijana Tietoja minusta Nimeni on Teidän nimenne </t>
  </si>
  <si>
    <t xml:space="preserve">Olen vuotias ja asun kaupungissa Koulussa olin erityisen kiinnostunut </t>
  </si>
  <si>
    <t xml:space="preserve">matematiikasta fysiikasta ja käsitöistä Nämä aineet auttavat minua laskemaan </t>
  </si>
  <si>
    <t>materiaaleja oikein ja mittaamaan mittoja tarkasti</t>
  </si>
  <si>
    <t>MUURARIN</t>
  </si>
  <si>
    <t>OPPISOPIMUSPAIKKAHAKEMUS</t>
  </si>
  <si>
    <t>HYVÄ</t>
  </si>
  <si>
    <t>HERRA</t>
  </si>
  <si>
    <t>TAI</t>
  </si>
  <si>
    <t>ROUVA</t>
  </si>
  <si>
    <t>HAEN</t>
  </si>
  <si>
    <t>SUURELLA</t>
  </si>
  <si>
    <t>MIELENKIINNOLLA</t>
  </si>
  <si>
    <t>OPPISOPIMUSPAIKKAA</t>
  </si>
  <si>
    <t>MUURARINA</t>
  </si>
  <si>
    <t>YRITYKSESSÄNNE</t>
  </si>
  <si>
    <t>OLEN</t>
  </si>
  <si>
    <t>JO</t>
  </si>
  <si>
    <t>PITKÄÄN</t>
  </si>
  <si>
    <t>OLLUT</t>
  </si>
  <si>
    <t>KIINNOSTUNUT</t>
  </si>
  <si>
    <t>KAIKENLAISISTA</t>
  </si>
  <si>
    <t>RAKENNUKSISTA</t>
  </si>
  <si>
    <t>VAKAISTA</t>
  </si>
  <si>
    <t>PERUSTUKSISTA</t>
  </si>
  <si>
    <t>HOUKUTTELEVIIN</t>
  </si>
  <si>
    <t>JULKISIVUIHIN</t>
  </si>
  <si>
    <t>MAHDOLLISUUS</t>
  </si>
  <si>
    <t>SAAVUTTAA</t>
  </si>
  <si>
    <t>NÄKYVIÄ</t>
  </si>
  <si>
    <t>KESTÄVIÄ</t>
  </si>
  <si>
    <t>TULOKSIA</t>
  </si>
  <si>
    <t>KOVALLA</t>
  </si>
  <si>
    <t>TYÖLLÄ</t>
  </si>
  <si>
    <t>TARKKUUDELLA</t>
  </si>
  <si>
    <t>JA</t>
  </si>
  <si>
    <t>LUOVUUDELLA</t>
  </si>
  <si>
    <t>TIIMISSÄ</t>
  </si>
  <si>
    <t>MOTIVOI</t>
  </si>
  <si>
    <t>MINUA</t>
  </si>
  <si>
    <t>VAHVISTAA</t>
  </si>
  <si>
    <t>HALUANI</t>
  </si>
  <si>
    <t>OPPIA</t>
  </si>
  <si>
    <t>TÄTÄ</t>
  </si>
  <si>
    <t>AMMATTIA</t>
  </si>
  <si>
    <t>INTOHIMOISESTI</t>
  </si>
  <si>
    <t>SIKSI</t>
  </si>
  <si>
    <t>HALUAN</t>
  </si>
  <si>
    <t>KÄYTTÄÄ</t>
  </si>
  <si>
    <t>TILAISUUTTA</t>
  </si>
  <si>
    <t>HYVÄKSENI</t>
  </si>
  <si>
    <t>ESITELLÄ</t>
  </si>
  <si>
    <t>ITSENI</t>
  </si>
  <si>
    <t>SITOUTUNEENA</t>
  </si>
  <si>
    <t>LUOTETTAVANA</t>
  </si>
  <si>
    <t>HAKIJANA</t>
  </si>
  <si>
    <t>TIETOJA</t>
  </si>
  <si>
    <t>MINUSTA</t>
  </si>
  <si>
    <t>NIMENI</t>
  </si>
  <si>
    <t>ON</t>
  </si>
  <si>
    <t>TEIDÄN</t>
  </si>
  <si>
    <t>NIMENNE</t>
  </si>
  <si>
    <t>VUOTIAS</t>
  </si>
  <si>
    <t>ASUN</t>
  </si>
  <si>
    <t>KAUPUNGISSA</t>
  </si>
  <si>
    <t>KOULUSSA</t>
  </si>
  <si>
    <t>OLIN</t>
  </si>
  <si>
    <t>ERITYISEN</t>
  </si>
  <si>
    <t>MATEMATIIKASTA</t>
  </si>
  <si>
    <t>FYSIIKASTA</t>
  </si>
  <si>
    <t>KÄSITÖISTÄ</t>
  </si>
  <si>
    <t>NÄMÄ</t>
  </si>
  <si>
    <t>AINEET</t>
  </si>
  <si>
    <t>AUTTAVAT</t>
  </si>
  <si>
    <t>LASKEMAAN</t>
  </si>
  <si>
    <t>MATERIAALEJA</t>
  </si>
  <si>
    <t>OIKEIN</t>
  </si>
  <si>
    <t>MITTAAMAAN</t>
  </si>
  <si>
    <t>MITTOJA</t>
  </si>
  <si>
    <t>TARKASTI</t>
  </si>
  <si>
    <t>URARIN</t>
  </si>
  <si>
    <t>PISOPIMUSPAIKKAHAKEMUS</t>
  </si>
  <si>
    <t>Y</t>
  </si>
  <si>
    <t>VÄ</t>
  </si>
  <si>
    <t>RRA</t>
  </si>
  <si>
    <t>UVA</t>
  </si>
  <si>
    <t>EN</t>
  </si>
  <si>
    <t>URELLA</t>
  </si>
  <si>
    <t>ELENKIINNOLLA</t>
  </si>
  <si>
    <t>PISOPIMUSPAIKKAA</t>
  </si>
  <si>
    <t>URARINA</t>
  </si>
  <si>
    <t>ITYKSESSÄNNE</t>
  </si>
  <si>
    <t>L</t>
  </si>
  <si>
    <t>TKÄÄN</t>
  </si>
  <si>
    <t>LUT</t>
  </si>
  <si>
    <t>INNOSTUNUT</t>
  </si>
  <si>
    <t>IKENLAISISTA</t>
  </si>
  <si>
    <t>KENNUKSISTA</t>
  </si>
  <si>
    <t>KAISTA</t>
  </si>
  <si>
    <t>RUSTUKSISTA</t>
  </si>
  <si>
    <t>UKUTTELEVIIN</t>
  </si>
  <si>
    <t>LKISIVUIHIN</t>
  </si>
  <si>
    <t>HDOLLISUUS</t>
  </si>
  <si>
    <t>AVUTTAA</t>
  </si>
  <si>
    <t>Ä</t>
  </si>
  <si>
    <t>KYVIÄ</t>
  </si>
  <si>
    <t>STÄVIÄ</t>
  </si>
  <si>
    <t>LOKSIA</t>
  </si>
  <si>
    <t>VALLA</t>
  </si>
  <si>
    <t>ÖLLÄ</t>
  </si>
  <si>
    <t>RKKUUDELLA</t>
  </si>
  <si>
    <t>OVUUDELLA</t>
  </si>
  <si>
    <t>IMISSÄ</t>
  </si>
  <si>
    <t>TIVOI</t>
  </si>
  <si>
    <t>NUA</t>
  </si>
  <si>
    <t>HVISTAA</t>
  </si>
  <si>
    <t>LUANI</t>
  </si>
  <si>
    <t>PIA</t>
  </si>
  <si>
    <t>TÄ</t>
  </si>
  <si>
    <t>MATTIA</t>
  </si>
  <si>
    <t>TOHIMOISESTI</t>
  </si>
  <si>
    <t>KSI</t>
  </si>
  <si>
    <t>LUAN</t>
  </si>
  <si>
    <t>YTTÄÄ</t>
  </si>
  <si>
    <t>LAISUUTTA</t>
  </si>
  <si>
    <t>VÄKSENI</t>
  </si>
  <si>
    <t>ITELLÄ</t>
  </si>
  <si>
    <t>SENI</t>
  </si>
  <si>
    <t>TOUTUNEENA</t>
  </si>
  <si>
    <t>OTETTAVANA</t>
  </si>
  <si>
    <t>KIJANA</t>
  </si>
  <si>
    <t>ETOJA</t>
  </si>
  <si>
    <t>NUSTA</t>
  </si>
  <si>
    <t>IDÄN</t>
  </si>
  <si>
    <t>MENNE</t>
  </si>
  <si>
    <t>OTIAS</t>
  </si>
  <si>
    <t>UN</t>
  </si>
  <si>
    <t>UPUNGISSA</t>
  </si>
  <si>
    <t>ULUSSA</t>
  </si>
  <si>
    <t>IN</t>
  </si>
  <si>
    <t>ITYISEN</t>
  </si>
  <si>
    <t>NNOSTUNUT</t>
  </si>
  <si>
    <t>TEMATIIKASTA</t>
  </si>
  <si>
    <t>SIIKASTA</t>
  </si>
  <si>
    <t>SITÖISTÄ</t>
  </si>
  <si>
    <t>MÄ</t>
  </si>
  <si>
    <t>NEET</t>
  </si>
  <si>
    <t>TTAVAT</t>
  </si>
  <si>
    <t>SKEMAAN</t>
  </si>
  <si>
    <t>TERIAALEJA</t>
  </si>
  <si>
    <t>KEIN</t>
  </si>
  <si>
    <t>TTAAMAAN</t>
  </si>
  <si>
    <t>TTOJA</t>
  </si>
  <si>
    <t>RKASTI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</si>
</sst>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74751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747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1"/>
  <sheetViews>
    <sheetView topLeftCell="I134" zoomScale="142" workbookViewId="0">
      <selection activeCell="M141" sqref="M141"/>
    </sheetView>
  </sheetViews>
  <sheetFormatPr baseColWidth="10" defaultColWidth="10.734375" defaultRowHeight="14.4" x14ac:dyDescent="0.55000000000000004"/>
  <cols>
    <col min="1" max="1" width="67" customWidth="1"/>
    <col min="2" max="2" width="79.9453125" customWidth="1"/>
    <col min="3" max="3" width="79.101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51</v>
      </c>
      <c r="B1" s="3" t="str">
        <f>UPPER(A1)</f>
        <v xml:space="preserve">MUURARIN OPPISOPIMUSPAIKKAHAKEMUS HYVÄ HERRA TAI ROUVA HAEN SUURELLA </v>
      </c>
      <c r="C1" s="1" t="s">
        <v>61</v>
      </c>
      <c r="D1" s="4" t="s">
        <v>62</v>
      </c>
      <c r="E1" s="4" t="s">
        <v>63</v>
      </c>
      <c r="F1" s="4" t="s">
        <v>64</v>
      </c>
      <c r="G1" s="4" t="s">
        <v>65</v>
      </c>
      <c r="H1" s="4" t="s">
        <v>66</v>
      </c>
      <c r="I1" s="4" t="s">
        <v>67</v>
      </c>
      <c r="J1" s="4" t="s">
        <v>68</v>
      </c>
      <c r="K1" s="4"/>
      <c r="L1" s="3"/>
      <c r="M1" s="3"/>
    </row>
    <row r="2" spans="1:13" x14ac:dyDescent="0.55000000000000004">
      <c r="A2" s="1" t="s">
        <v>52</v>
      </c>
      <c r="B2" s="3" t="str">
        <f>UPPER(A2)</f>
        <v xml:space="preserve">MIELENKIINNOLLA OPPISOPIMUSPAIKKAA MUURARINA YRITYKSESSÄNNE OLEN JO PITKÄÄN OLLUT </v>
      </c>
      <c r="C2" s="1" t="s">
        <v>69</v>
      </c>
      <c r="D2" s="4" t="s">
        <v>70</v>
      </c>
      <c r="E2" s="4" t="s">
        <v>71</v>
      </c>
      <c r="F2" s="4" t="s">
        <v>72</v>
      </c>
      <c r="G2" s="4" t="s">
        <v>73</v>
      </c>
      <c r="H2" s="4" t="s">
        <v>74</v>
      </c>
      <c r="I2" s="4" t="s">
        <v>75</v>
      </c>
      <c r="J2" s="4" t="s">
        <v>76</v>
      </c>
      <c r="K2" s="4"/>
      <c r="L2" s="3"/>
      <c r="M2" s="3"/>
    </row>
    <row r="3" spans="1:13" x14ac:dyDescent="0.55000000000000004">
      <c r="A3" s="1" t="s">
        <v>53</v>
      </c>
      <c r="B3" s="3" t="str">
        <f t="shared" ref="B3:B11" si="0">UPPER(A3)</f>
        <v xml:space="preserve">KIINNOSTUNUT KAIKENLAISISTA RAKENNUKSISTA VAKAISTA PERUSTUKSISTA HOUKUTTELEVIIN </v>
      </c>
      <c r="C3" s="1" t="s">
        <v>77</v>
      </c>
      <c r="D3" s="4" t="s">
        <v>78</v>
      </c>
      <c r="E3" s="4" t="s">
        <v>79</v>
      </c>
      <c r="F3" s="4" t="s">
        <v>80</v>
      </c>
      <c r="G3" s="4" t="s">
        <v>81</v>
      </c>
      <c r="H3" s="4" t="s">
        <v>82</v>
      </c>
      <c r="I3" s="4"/>
      <c r="J3" s="4"/>
      <c r="K3" s="4"/>
      <c r="L3" s="4"/>
      <c r="M3" s="4"/>
    </row>
    <row r="4" spans="1:13" x14ac:dyDescent="0.55000000000000004">
      <c r="A4" s="1" t="s">
        <v>54</v>
      </c>
      <c r="B4" s="3" t="str">
        <f t="shared" si="0"/>
        <v xml:space="preserve">JULKISIVUIHIN MAHDOLLISUUS SAAVUTTAA NÄKYVIÄ KESTÄVIÄ TULOKSIA KOVALLA TYÖLLÄ </v>
      </c>
      <c r="C4" s="1" t="s">
        <v>83</v>
      </c>
      <c r="D4" s="4" t="s">
        <v>84</v>
      </c>
      <c r="E4" s="4" t="s">
        <v>85</v>
      </c>
      <c r="F4" s="4" t="s">
        <v>86</v>
      </c>
      <c r="G4" s="4" t="s">
        <v>87</v>
      </c>
      <c r="H4" s="4" t="s">
        <v>88</v>
      </c>
      <c r="I4" s="4" t="s">
        <v>89</v>
      </c>
      <c r="J4" s="4" t="s">
        <v>90</v>
      </c>
      <c r="K4" s="4"/>
      <c r="L4" s="4"/>
      <c r="M4" s="4"/>
    </row>
    <row r="5" spans="1:13" x14ac:dyDescent="0.55000000000000004">
      <c r="A5" s="1" t="s">
        <v>55</v>
      </c>
      <c r="B5" s="3" t="str">
        <f>UPPER(A5)</f>
        <v xml:space="preserve">TARKKUUDELLA JA LUOVUUDELLA TIIMISSÄ MOTIVOI MINUA JA VAHVISTAA HALUANI OPPIA TÄTÄ </v>
      </c>
      <c r="C5" s="1" t="s">
        <v>91</v>
      </c>
      <c r="D5" s="4" t="s">
        <v>92</v>
      </c>
      <c r="E5" s="4" t="s">
        <v>93</v>
      </c>
      <c r="F5" s="4" t="s">
        <v>94</v>
      </c>
      <c r="G5" s="4" t="s">
        <v>95</v>
      </c>
      <c r="H5" s="4" t="s">
        <v>96</v>
      </c>
      <c r="I5" s="4" t="s">
        <v>92</v>
      </c>
      <c r="J5" s="4" t="s">
        <v>97</v>
      </c>
      <c r="K5" s="4" t="s">
        <v>98</v>
      </c>
      <c r="L5" s="4" t="s">
        <v>99</v>
      </c>
      <c r="M5" s="4" t="s">
        <v>100</v>
      </c>
    </row>
    <row r="6" spans="1:13" x14ac:dyDescent="0.55000000000000004">
      <c r="A6" s="1" t="s">
        <v>56</v>
      </c>
      <c r="B6" s="3" t="str">
        <f t="shared" si="0"/>
        <v xml:space="preserve">AMMATTIA INTOHIMOISESTI SIKSI HALUAN KÄYTTÄÄ TILAISUUTTA HYVÄKSENI JA ESITELLÄ ITSENI </v>
      </c>
      <c r="C6" s="1" t="s">
        <v>101</v>
      </c>
      <c r="D6" s="4" t="s">
        <v>102</v>
      </c>
      <c r="E6" s="4" t="s">
        <v>103</v>
      </c>
      <c r="F6" s="4" t="s">
        <v>104</v>
      </c>
      <c r="G6" s="4" t="s">
        <v>105</v>
      </c>
      <c r="H6" s="4" t="s">
        <v>106</v>
      </c>
      <c r="I6" s="4" t="s">
        <v>107</v>
      </c>
      <c r="J6" s="4" t="s">
        <v>92</v>
      </c>
      <c r="K6" s="4" t="s">
        <v>108</v>
      </c>
      <c r="L6" s="4" t="s">
        <v>109</v>
      </c>
      <c r="M6" s="4"/>
    </row>
    <row r="7" spans="1:13" x14ac:dyDescent="0.55000000000000004">
      <c r="A7" s="1" t="s">
        <v>57</v>
      </c>
      <c r="B7" s="3" t="str">
        <f t="shared" si="0"/>
        <v xml:space="preserve">SITOUTUNEENA JA LUOTETTAVANA HAKIJANA TIETOJA MINUSTA NIMENI ON TEIDÄN NIMENNE </v>
      </c>
      <c r="C7" s="1" t="s">
        <v>110</v>
      </c>
      <c r="D7" s="4" t="s">
        <v>92</v>
      </c>
      <c r="E7" s="4" t="s">
        <v>111</v>
      </c>
      <c r="F7" s="4" t="s">
        <v>112</v>
      </c>
      <c r="G7" s="4" t="s">
        <v>113</v>
      </c>
      <c r="H7" s="4" t="s">
        <v>114</v>
      </c>
      <c r="I7" s="4" t="s">
        <v>115</v>
      </c>
      <c r="J7" s="4" t="s">
        <v>116</v>
      </c>
      <c r="K7" s="4" t="s">
        <v>117</v>
      </c>
      <c r="L7" s="4" t="s">
        <v>118</v>
      </c>
      <c r="M7" s="4"/>
    </row>
    <row r="8" spans="1:13" x14ac:dyDescent="0.55000000000000004">
      <c r="A8" s="1" t="s">
        <v>58</v>
      </c>
      <c r="B8" s="3" t="str">
        <f t="shared" si="0"/>
        <v xml:space="preserve">OLEN VUOTIAS JA ASUN KAUPUNGISSA KOULUSSA OLIN ERITYISEN KIINNOSTUNUT </v>
      </c>
      <c r="C8" s="1" t="s">
        <v>73</v>
      </c>
      <c r="D8" s="4" t="s">
        <v>119</v>
      </c>
      <c r="E8" s="4" t="s">
        <v>92</v>
      </c>
      <c r="F8" s="4" t="s">
        <v>120</v>
      </c>
      <c r="G8" s="4" t="s">
        <v>121</v>
      </c>
      <c r="H8" s="4" t="s">
        <v>122</v>
      </c>
      <c r="I8" s="4" t="s">
        <v>123</v>
      </c>
      <c r="J8" s="4" t="s">
        <v>124</v>
      </c>
      <c r="K8" s="4" t="s">
        <v>77</v>
      </c>
      <c r="L8" s="4"/>
      <c r="M8" s="4"/>
    </row>
    <row r="9" spans="1:13" x14ac:dyDescent="0.55000000000000004">
      <c r="A9" s="1" t="s">
        <v>59</v>
      </c>
      <c r="B9" s="3" t="str">
        <f t="shared" si="0"/>
        <v xml:space="preserve">MATEMATIIKASTA FYSIIKASTA JA KÄSITÖISTÄ NÄMÄ AINEET AUTTAVAT MINUA LASKEMAAN </v>
      </c>
      <c r="C9" s="1" t="s">
        <v>125</v>
      </c>
      <c r="D9" s="4" t="s">
        <v>126</v>
      </c>
      <c r="E9" s="4" t="s">
        <v>92</v>
      </c>
      <c r="F9" s="4" t="s">
        <v>127</v>
      </c>
      <c r="G9" s="4" t="s">
        <v>128</v>
      </c>
      <c r="H9" s="4" t="s">
        <v>129</v>
      </c>
      <c r="I9" s="4" t="s">
        <v>130</v>
      </c>
      <c r="J9" s="4" t="s">
        <v>96</v>
      </c>
      <c r="K9" s="4" t="s">
        <v>131</v>
      </c>
      <c r="L9" s="4"/>
      <c r="M9" s="4"/>
    </row>
    <row r="10" spans="1:13" x14ac:dyDescent="0.55000000000000004">
      <c r="A10" s="1" t="s">
        <v>60</v>
      </c>
      <c r="B10" s="3" t="str">
        <f t="shared" si="0"/>
        <v>MATERIAALEJA OIKEIN JA MITTAAMAAN MITTOJA TARKASTI</v>
      </c>
      <c r="C10" s="1" t="s">
        <v>132</v>
      </c>
      <c r="D10" s="4" t="s">
        <v>133</v>
      </c>
      <c r="E10" s="4" t="s">
        <v>92</v>
      </c>
      <c r="F10" s="4" t="s">
        <v>134</v>
      </c>
      <c r="G10" s="4" t="s">
        <v>135</v>
      </c>
      <c r="H10" s="4" t="s">
        <v>136</v>
      </c>
      <c r="I10" s="4"/>
      <c r="J10" s="4"/>
      <c r="K10" s="4"/>
      <c r="L10" s="3"/>
      <c r="M10" s="3"/>
    </row>
    <row r="11" spans="1:13" x14ac:dyDescent="0.55000000000000004">
      <c r="A11" s="1"/>
      <c r="B11" s="3" t="str">
        <f t="shared" si="0"/>
        <v/>
      </c>
      <c r="C11" s="1"/>
      <c r="D11" s="4"/>
      <c r="E11" s="4"/>
      <c r="F11" s="4"/>
      <c r="G11" s="4"/>
      <c r="H11" s="4"/>
      <c r="I11" s="4"/>
      <c r="J11" s="4"/>
      <c r="K11" s="4"/>
      <c r="L11" s="3"/>
      <c r="M11" s="3"/>
    </row>
    <row r="12" spans="1:13" x14ac:dyDescent="0.55000000000000004">
      <c r="A12" s="1"/>
      <c r="B12" s="3" t="str">
        <f>UPPER(A12)</f>
        <v/>
      </c>
      <c r="C12" s="1"/>
      <c r="D12" s="4"/>
      <c r="E12" s="4"/>
      <c r="F12" s="4"/>
      <c r="G12" s="4"/>
      <c r="H12" s="4"/>
      <c r="I12" s="4"/>
      <c r="J12" s="4"/>
      <c r="K12" s="4"/>
      <c r="L12" s="3"/>
      <c r="M12" s="3"/>
    </row>
    <row r="13" spans="1:13" x14ac:dyDescent="0.55000000000000004">
      <c r="D13" s="5"/>
      <c r="E13" s="5"/>
      <c r="F13" s="5"/>
      <c r="G13" s="5"/>
      <c r="H13" s="5"/>
      <c r="I13" s="5"/>
      <c r="J13" s="5"/>
      <c r="K13" s="5"/>
    </row>
    <row r="14" spans="1:13" x14ac:dyDescent="0.55000000000000004">
      <c r="A14" s="6" t="s">
        <v>27</v>
      </c>
    </row>
    <row r="15" spans="1:13" x14ac:dyDescent="0.55000000000000004">
      <c r="A15" s="6" t="s">
        <v>25</v>
      </c>
      <c r="B15" s="6" t="s">
        <v>24</v>
      </c>
      <c r="C15" s="7" t="s">
        <v>34</v>
      </c>
      <c r="D15" s="7"/>
      <c r="E15" s="7"/>
      <c r="F15" s="7"/>
      <c r="G15" s="7"/>
      <c r="H15" s="7"/>
      <c r="I15" s="7"/>
      <c r="J15" s="7"/>
      <c r="K15" s="7"/>
      <c r="L15" s="7"/>
      <c r="M15" s="7"/>
    </row>
    <row r="16" spans="1:13" x14ac:dyDescent="0.55000000000000004">
      <c r="A16" s="6" t="s">
        <v>26</v>
      </c>
      <c r="B16" s="6" t="s">
        <v>23</v>
      </c>
      <c r="C16" s="7"/>
      <c r="D16" s="7"/>
      <c r="E16" s="7"/>
      <c r="F16" s="7"/>
      <c r="G16" s="7"/>
      <c r="H16" s="7"/>
      <c r="I16" s="7"/>
      <c r="J16" s="7"/>
      <c r="K16" s="7"/>
      <c r="L16" s="7"/>
      <c r="M16" s="7"/>
    </row>
    <row r="17" spans="1:13" x14ac:dyDescent="0.55000000000000004">
      <c r="A17" s="6" t="s">
        <v>22</v>
      </c>
    </row>
    <row r="18" spans="1:13" ht="14.7" thickBot="1" x14ac:dyDescent="0.6">
      <c r="D18" s="8" t="s">
        <v>28</v>
      </c>
      <c r="E18" s="24" t="s">
        <v>40</v>
      </c>
      <c r="F18" s="25"/>
      <c r="G18" s="25"/>
    </row>
    <row r="19" spans="1:13" ht="14.7" thickTop="1" x14ac:dyDescent="0.55000000000000004">
      <c r="D19" s="8" t="s">
        <v>29</v>
      </c>
      <c r="E19" s="8" t="s">
        <v>39</v>
      </c>
      <c r="F19" s="8" t="s">
        <v>30</v>
      </c>
      <c r="G19" s="8" t="s">
        <v>31</v>
      </c>
      <c r="H19" s="9" t="s">
        <v>32</v>
      </c>
      <c r="I19" s="10" t="s">
        <v>33</v>
      </c>
      <c r="J19" s="11" t="s">
        <v>16</v>
      </c>
      <c r="K19" s="11" t="s">
        <v>17</v>
      </c>
      <c r="L19" s="11" t="s">
        <v>18</v>
      </c>
      <c r="M19" s="11" t="s">
        <v>19</v>
      </c>
    </row>
    <row r="20" spans="1:13" x14ac:dyDescent="0.55000000000000004">
      <c r="D20" s="12" t="str">
        <f>C1</f>
        <v>MUURARIN</v>
      </c>
      <c r="E20" s="2" t="s">
        <v>12</v>
      </c>
      <c r="F20" s="13" t="s">
        <v>0</v>
      </c>
      <c r="G20" s="14" t="s">
        <v>137</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OPPISOPIMUSPAIKKAHAKEMUS</v>
      </c>
      <c r="E21" s="2" t="s">
        <v>13</v>
      </c>
      <c r="F21" s="13" t="s">
        <v>11</v>
      </c>
      <c r="G21" s="14" t="s">
        <v>138</v>
      </c>
      <c r="H21" s="9">
        <f t="shared" ref="H21:H84" si="1">IF(E21="","",IF(OR(OR(OR(OR(OR(OR(OR(E21="A",E21="E",E21="I",E21="O",E21="U",E21="Ä",E21="Ö",E21="Ü"))))))),1,2))</f>
        <v>1</v>
      </c>
      <c r="I21" s="10">
        <f t="shared" ref="I21:I84" si="2">IF(F21="","",IF(OR(OR(OR(OR(OR(OR(OR(F21="A",F21="E",F21="I",F21="O",F21="U",F21="Ä",F21="Ö",F21="Ü"))))))),1,2))</f>
        <v>2</v>
      </c>
      <c r="J21" s="15" t="str">
        <f t="shared" ref="J21:J84" si="3">IF(AND(H21=1,I21=1),"VV","")</f>
        <v/>
      </c>
      <c r="K21" s="15" t="str">
        <f t="shared" ref="K21:K84" si="4">IF(AND(H21=1,I21=2),"VK","")</f>
        <v>VK</v>
      </c>
      <c r="L21" s="15" t="str">
        <f t="shared" ref="L21:L84" si="5">IF(AND(H21=2,I21=1),"KV","")</f>
        <v/>
      </c>
      <c r="M21" s="15" t="str">
        <f t="shared" ref="M21:M84" si="6">IF(AND(H21=2,I21=2),"KK","")</f>
        <v/>
      </c>
    </row>
    <row r="22" spans="1:13" x14ac:dyDescent="0.55000000000000004">
      <c r="D22" s="12" t="str">
        <f>E1</f>
        <v>HYVÄ</v>
      </c>
      <c r="E22" s="2" t="s">
        <v>41</v>
      </c>
      <c r="F22" s="13" t="s">
        <v>139</v>
      </c>
      <c r="G22" s="14" t="s">
        <v>140</v>
      </c>
      <c r="H22" s="9">
        <f t="shared" si="1"/>
        <v>2</v>
      </c>
      <c r="I22" s="10">
        <f t="shared" si="2"/>
        <v>2</v>
      </c>
      <c r="J22" s="15" t="str">
        <f t="shared" si="3"/>
        <v/>
      </c>
      <c r="K22" s="15" t="str">
        <f t="shared" si="4"/>
        <v/>
      </c>
      <c r="L22" s="15" t="str">
        <f t="shared" si="5"/>
        <v/>
      </c>
      <c r="M22" s="15" t="str">
        <f t="shared" si="6"/>
        <v>KK</v>
      </c>
    </row>
    <row r="23" spans="1:13" x14ac:dyDescent="0.55000000000000004">
      <c r="D23" s="12" t="str">
        <f>F1</f>
        <v>HERRA</v>
      </c>
      <c r="E23" s="2" t="s">
        <v>41</v>
      </c>
      <c r="F23" s="13" t="s">
        <v>2</v>
      </c>
      <c r="G23" s="14" t="s">
        <v>141</v>
      </c>
      <c r="H23" s="9">
        <f t="shared" si="1"/>
        <v>2</v>
      </c>
      <c r="I23" s="10">
        <f t="shared" si="2"/>
        <v>1</v>
      </c>
      <c r="J23" s="15" t="str">
        <f t="shared" si="3"/>
        <v/>
      </c>
      <c r="K23" s="15" t="str">
        <f t="shared" si="4"/>
        <v/>
      </c>
      <c r="L23" s="15" t="str">
        <f t="shared" si="5"/>
        <v>KV</v>
      </c>
      <c r="M23" s="15" t="str">
        <f t="shared" si="6"/>
        <v/>
      </c>
    </row>
    <row r="24" spans="1:13" x14ac:dyDescent="0.55000000000000004">
      <c r="D24" s="12" t="str">
        <f>G1</f>
        <v>TAI</v>
      </c>
      <c r="E24" s="2" t="s">
        <v>7</v>
      </c>
      <c r="F24" s="13" t="s">
        <v>3</v>
      </c>
      <c r="G24" s="14" t="s">
        <v>4</v>
      </c>
      <c r="H24" s="9">
        <f t="shared" si="1"/>
        <v>2</v>
      </c>
      <c r="I24" s="10">
        <f t="shared" si="2"/>
        <v>1</v>
      </c>
      <c r="J24" s="15" t="str">
        <f t="shared" si="3"/>
        <v/>
      </c>
      <c r="K24" s="15" t="str">
        <f t="shared" si="4"/>
        <v/>
      </c>
      <c r="L24" s="15" t="str">
        <f t="shared" si="5"/>
        <v>KV</v>
      </c>
      <c r="M24" s="15" t="str">
        <f t="shared" si="6"/>
        <v/>
      </c>
    </row>
    <row r="25" spans="1:13" x14ac:dyDescent="0.55000000000000004">
      <c r="D25" s="12" t="str">
        <f>H1</f>
        <v>ROUVA</v>
      </c>
      <c r="E25" s="2" t="s">
        <v>1</v>
      </c>
      <c r="F25" s="13" t="s">
        <v>13</v>
      </c>
      <c r="G25" s="14" t="s">
        <v>142</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HAEN</v>
      </c>
      <c r="E26" s="2" t="s">
        <v>41</v>
      </c>
      <c r="F26" s="13" t="s">
        <v>3</v>
      </c>
      <c r="G26" s="14" t="s">
        <v>143</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SUURELLA</v>
      </c>
      <c r="E27" s="2" t="s">
        <v>6</v>
      </c>
      <c r="F27" s="13" t="s">
        <v>0</v>
      </c>
      <c r="G27" s="14" t="s">
        <v>144</v>
      </c>
      <c r="H27" s="9">
        <f t="shared" si="1"/>
        <v>2</v>
      </c>
      <c r="I27" s="10">
        <f t="shared" si="2"/>
        <v>1</v>
      </c>
      <c r="J27" s="15" t="str">
        <f t="shared" si="3"/>
        <v/>
      </c>
      <c r="K27" s="15" t="str">
        <f t="shared" si="4"/>
        <v/>
      </c>
      <c r="L27" s="15" t="str">
        <f t="shared" si="5"/>
        <v>KV</v>
      </c>
      <c r="M27" s="15" t="str">
        <f t="shared" si="6"/>
        <v/>
      </c>
    </row>
    <row r="28" spans="1:13" x14ac:dyDescent="0.55000000000000004">
      <c r="D28" s="12">
        <f>K1</f>
        <v>0</v>
      </c>
      <c r="E28" s="2" t="s">
        <v>12</v>
      </c>
      <c r="F28" s="13" t="s">
        <v>4</v>
      </c>
      <c r="G28" s="14" t="s">
        <v>145</v>
      </c>
      <c r="H28" s="9">
        <f t="shared" si="1"/>
        <v>2</v>
      </c>
      <c r="I28" s="10">
        <f t="shared" si="2"/>
        <v>1</v>
      </c>
      <c r="J28" s="15" t="str">
        <f t="shared" si="3"/>
        <v/>
      </c>
      <c r="K28" s="15" t="str">
        <f t="shared" si="4"/>
        <v/>
      </c>
      <c r="L28" s="15" t="str">
        <f t="shared" si="5"/>
        <v>KV</v>
      </c>
      <c r="M28" s="15" t="str">
        <f t="shared" si="6"/>
        <v/>
      </c>
    </row>
    <row r="29" spans="1:13" x14ac:dyDescent="0.55000000000000004">
      <c r="D29" s="12">
        <f>L1</f>
        <v>0</v>
      </c>
      <c r="E29" s="2" t="s">
        <v>13</v>
      </c>
      <c r="F29" s="13" t="s">
        <v>11</v>
      </c>
      <c r="G29" s="14" t="s">
        <v>146</v>
      </c>
      <c r="H29" s="9">
        <f t="shared" si="1"/>
        <v>1</v>
      </c>
      <c r="I29" s="10">
        <f t="shared" si="2"/>
        <v>2</v>
      </c>
      <c r="J29" s="15" t="str">
        <f t="shared" si="3"/>
        <v/>
      </c>
      <c r="K29" s="15" t="str">
        <f t="shared" si="4"/>
        <v>VK</v>
      </c>
      <c r="L29" s="15" t="str">
        <f t="shared" si="5"/>
        <v/>
      </c>
      <c r="M29" s="15" t="str">
        <f t="shared" si="6"/>
        <v/>
      </c>
    </row>
    <row r="30" spans="1:13" x14ac:dyDescent="0.55000000000000004">
      <c r="D30" s="12">
        <f>M1</f>
        <v>0</v>
      </c>
      <c r="E30" s="2" t="s">
        <v>12</v>
      </c>
      <c r="F30" s="13" t="s">
        <v>0</v>
      </c>
      <c r="G30" s="14" t="s">
        <v>147</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MIELENKIINNOLLA</v>
      </c>
      <c r="E31" s="2" t="s">
        <v>139</v>
      </c>
      <c r="F31" s="13" t="s">
        <v>1</v>
      </c>
      <c r="G31" s="14" t="s">
        <v>148</v>
      </c>
      <c r="H31" s="9">
        <f t="shared" si="1"/>
        <v>2</v>
      </c>
      <c r="I31" s="10">
        <f t="shared" si="2"/>
        <v>2</v>
      </c>
      <c r="J31" s="15" t="str">
        <f t="shared" si="3"/>
        <v/>
      </c>
      <c r="K31" s="15" t="str">
        <f t="shared" si="4"/>
        <v/>
      </c>
      <c r="L31" s="15" t="str">
        <f t="shared" si="5"/>
        <v/>
      </c>
      <c r="M31" s="15" t="str">
        <f t="shared" si="6"/>
        <v>KK</v>
      </c>
    </row>
    <row r="32" spans="1:13" x14ac:dyDescent="0.55000000000000004">
      <c r="D32" s="12" t="str">
        <f>D2</f>
        <v>OPPISOPIMUSPAIKKAA</v>
      </c>
      <c r="E32" s="2" t="s">
        <v>13</v>
      </c>
      <c r="F32" s="13" t="s">
        <v>149</v>
      </c>
      <c r="G32" s="14" t="s">
        <v>143</v>
      </c>
      <c r="H32" s="9">
        <f t="shared" si="1"/>
        <v>1</v>
      </c>
      <c r="I32" s="10">
        <f t="shared" si="2"/>
        <v>2</v>
      </c>
      <c r="J32" s="15" t="str">
        <f t="shared" si="3"/>
        <v/>
      </c>
      <c r="K32" s="15" t="str">
        <f t="shared" si="4"/>
        <v>VK</v>
      </c>
      <c r="L32" s="15" t="str">
        <f t="shared" si="5"/>
        <v/>
      </c>
      <c r="M32" s="15" t="str">
        <f t="shared" si="6"/>
        <v/>
      </c>
    </row>
    <row r="33" spans="4:13" x14ac:dyDescent="0.55000000000000004">
      <c r="D33" s="12" t="str">
        <f>E2</f>
        <v>MUURARINA</v>
      </c>
      <c r="E33" s="2" t="s">
        <v>10</v>
      </c>
      <c r="F33" s="13" t="s">
        <v>13</v>
      </c>
      <c r="G33" s="14" t="s">
        <v>43</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YRITYKSESSÄNNE</v>
      </c>
      <c r="E34" s="2" t="s">
        <v>11</v>
      </c>
      <c r="F34" s="13" t="s">
        <v>4</v>
      </c>
      <c r="G34" s="14" t="s">
        <v>150</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OLEN</v>
      </c>
      <c r="E35" s="2" t="s">
        <v>13</v>
      </c>
      <c r="F35" s="13" t="s">
        <v>149</v>
      </c>
      <c r="G35" s="14" t="s">
        <v>151</v>
      </c>
      <c r="H35" s="9">
        <f t="shared" si="1"/>
        <v>1</v>
      </c>
      <c r="I35" s="10">
        <f t="shared" si="2"/>
        <v>2</v>
      </c>
      <c r="J35" s="15" t="str">
        <f t="shared" si="3"/>
        <v/>
      </c>
      <c r="K35" s="15" t="str">
        <f t="shared" si="4"/>
        <v>VK</v>
      </c>
      <c r="L35" s="15" t="str">
        <f t="shared" si="5"/>
        <v/>
      </c>
      <c r="M35" s="15" t="str">
        <f t="shared" si="6"/>
        <v/>
      </c>
    </row>
    <row r="36" spans="4:13" x14ac:dyDescent="0.55000000000000004">
      <c r="D36" s="12" t="str">
        <f>H2</f>
        <v>JO</v>
      </c>
      <c r="E36" s="2" t="s">
        <v>15</v>
      </c>
      <c r="F36" s="13" t="s">
        <v>4</v>
      </c>
      <c r="G36" s="14" t="s">
        <v>152</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PITKÄÄN</v>
      </c>
      <c r="E37" s="2" t="s">
        <v>15</v>
      </c>
      <c r="F37" s="13" t="s">
        <v>3</v>
      </c>
      <c r="G37" s="14" t="s">
        <v>153</v>
      </c>
      <c r="H37" s="9">
        <f t="shared" si="1"/>
        <v>2</v>
      </c>
      <c r="I37" s="10">
        <f t="shared" si="2"/>
        <v>1</v>
      </c>
      <c r="J37" s="15" t="str">
        <f t="shared" si="3"/>
        <v/>
      </c>
      <c r="K37" s="15" t="str">
        <f t="shared" si="4"/>
        <v/>
      </c>
      <c r="L37" s="15" t="str">
        <f t="shared" si="5"/>
        <v>KV</v>
      </c>
      <c r="M37" s="15" t="str">
        <f t="shared" si="6"/>
        <v/>
      </c>
    </row>
    <row r="38" spans="4:13" x14ac:dyDescent="0.55000000000000004">
      <c r="D38" s="12" t="str">
        <f>J2</f>
        <v>OLLUT</v>
      </c>
      <c r="E38" s="2" t="s">
        <v>1</v>
      </c>
      <c r="F38" s="13" t="s">
        <v>3</v>
      </c>
      <c r="G38" s="14" t="s">
        <v>154</v>
      </c>
      <c r="H38" s="9">
        <f t="shared" si="1"/>
        <v>2</v>
      </c>
      <c r="I38" s="10">
        <f t="shared" si="2"/>
        <v>1</v>
      </c>
      <c r="J38" s="15" t="str">
        <f t="shared" si="3"/>
        <v/>
      </c>
      <c r="K38" s="15" t="str">
        <f t="shared" si="4"/>
        <v/>
      </c>
      <c r="L38" s="15" t="str">
        <f t="shared" si="5"/>
        <v>KV</v>
      </c>
      <c r="M38" s="15" t="str">
        <f t="shared" si="6"/>
        <v/>
      </c>
    </row>
    <row r="39" spans="4:13" x14ac:dyDescent="0.55000000000000004">
      <c r="D39" s="12">
        <f>K2</f>
        <v>0</v>
      </c>
      <c r="E39" s="2" t="s">
        <v>8</v>
      </c>
      <c r="F39" s="13" t="s">
        <v>3</v>
      </c>
      <c r="G39" s="14" t="s">
        <v>155</v>
      </c>
      <c r="H39" s="9">
        <f t="shared" si="1"/>
        <v>2</v>
      </c>
      <c r="I39" s="10">
        <f t="shared" si="2"/>
        <v>1</v>
      </c>
      <c r="J39" s="15" t="str">
        <f t="shared" si="3"/>
        <v/>
      </c>
      <c r="K39" s="15" t="str">
        <f t="shared" si="4"/>
        <v/>
      </c>
      <c r="L39" s="15" t="str">
        <f t="shared" si="5"/>
        <v>KV</v>
      </c>
      <c r="M39" s="15" t="str">
        <f t="shared" si="6"/>
        <v/>
      </c>
    </row>
    <row r="40" spans="4:13" x14ac:dyDescent="0.55000000000000004">
      <c r="D40" s="12">
        <f>L2</f>
        <v>0</v>
      </c>
      <c r="E40" s="2" t="s">
        <v>11</v>
      </c>
      <c r="F40" s="13" t="s">
        <v>2</v>
      </c>
      <c r="G40" s="14" t="s">
        <v>156</v>
      </c>
      <c r="H40" s="9">
        <f t="shared" si="1"/>
        <v>2</v>
      </c>
      <c r="I40" s="10">
        <f t="shared" si="2"/>
        <v>1</v>
      </c>
      <c r="J40" s="15" t="str">
        <f t="shared" si="3"/>
        <v/>
      </c>
      <c r="K40" s="15" t="str">
        <f t="shared" si="4"/>
        <v/>
      </c>
      <c r="L40" s="15" t="str">
        <f t="shared" si="5"/>
        <v>KV</v>
      </c>
      <c r="M40" s="15" t="str">
        <f t="shared" si="6"/>
        <v/>
      </c>
    </row>
    <row r="41" spans="4:13" x14ac:dyDescent="0.55000000000000004">
      <c r="D41" s="12">
        <f>M2</f>
        <v>0</v>
      </c>
      <c r="E41" s="2" t="s">
        <v>41</v>
      </c>
      <c r="F41" s="13" t="s">
        <v>13</v>
      </c>
      <c r="G41" s="14" t="s">
        <v>157</v>
      </c>
      <c r="H41" s="9">
        <f t="shared" si="1"/>
        <v>2</v>
      </c>
      <c r="I41" s="10">
        <f t="shared" si="2"/>
        <v>1</v>
      </c>
      <c r="J41" s="15" t="str">
        <f t="shared" si="3"/>
        <v/>
      </c>
      <c r="K41" s="15" t="str">
        <f t="shared" si="4"/>
        <v/>
      </c>
      <c r="L41" s="15" t="str">
        <f t="shared" si="5"/>
        <v>KV</v>
      </c>
      <c r="M41" s="15" t="str">
        <f t="shared" si="6"/>
        <v/>
      </c>
    </row>
    <row r="42" spans="4:13" x14ac:dyDescent="0.55000000000000004">
      <c r="D42" s="12" t="str">
        <f>C3</f>
        <v>KIINNOSTUNUT</v>
      </c>
      <c r="E42" s="2" t="s">
        <v>10</v>
      </c>
      <c r="F42" s="13" t="s">
        <v>0</v>
      </c>
      <c r="G42" s="14" t="s">
        <v>158</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KAIKENLAISISTA</v>
      </c>
      <c r="E43" s="2" t="s">
        <v>12</v>
      </c>
      <c r="F43" s="13" t="s">
        <v>3</v>
      </c>
      <c r="G43" s="14" t="s">
        <v>159</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RAKENNUKSISTA</v>
      </c>
      <c r="E44" s="2" t="s">
        <v>6</v>
      </c>
      <c r="F44" s="13" t="s">
        <v>3</v>
      </c>
      <c r="G44" s="14" t="s">
        <v>160</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VAKAISTA</v>
      </c>
      <c r="E45" s="2" t="s">
        <v>5</v>
      </c>
      <c r="F45" s="13" t="s">
        <v>161</v>
      </c>
      <c r="G45" s="14" t="s">
        <v>162</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PERUSTUKSISTA</v>
      </c>
      <c r="E46" s="2" t="s">
        <v>15</v>
      </c>
      <c r="F46" s="13" t="s">
        <v>2</v>
      </c>
      <c r="G46" s="14" t="s">
        <v>163</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HOUKUTTELEVIIN</v>
      </c>
      <c r="E47" s="2" t="s">
        <v>7</v>
      </c>
      <c r="F47" s="13" t="s">
        <v>0</v>
      </c>
      <c r="G47" s="14" t="s">
        <v>164</v>
      </c>
      <c r="H47" s="9">
        <f t="shared" si="1"/>
        <v>2</v>
      </c>
      <c r="I47" s="10">
        <f t="shared" si="2"/>
        <v>1</v>
      </c>
      <c r="J47" s="15" t="str">
        <f t="shared" si="3"/>
        <v/>
      </c>
      <c r="K47" s="15" t="str">
        <f t="shared" si="4"/>
        <v/>
      </c>
      <c r="L47" s="15" t="str">
        <f t="shared" si="5"/>
        <v>KV</v>
      </c>
      <c r="M47" s="15" t="str">
        <f t="shared" si="6"/>
        <v/>
      </c>
    </row>
    <row r="48" spans="4:13" x14ac:dyDescent="0.55000000000000004">
      <c r="D48" s="12">
        <f>I3</f>
        <v>0</v>
      </c>
      <c r="E48" s="2" t="s">
        <v>15</v>
      </c>
      <c r="F48" s="13" t="s">
        <v>13</v>
      </c>
      <c r="G48" s="14" t="s">
        <v>165</v>
      </c>
      <c r="H48" s="9">
        <f t="shared" si="1"/>
        <v>2</v>
      </c>
      <c r="I48" s="10">
        <f t="shared" si="2"/>
        <v>1</v>
      </c>
      <c r="J48" s="15" t="str">
        <f t="shared" si="3"/>
        <v/>
      </c>
      <c r="K48" s="15" t="str">
        <f t="shared" si="4"/>
        <v/>
      </c>
      <c r="L48" s="15" t="str">
        <f t="shared" si="5"/>
        <v>KV</v>
      </c>
      <c r="M48" s="15" t="str">
        <f t="shared" si="6"/>
        <v/>
      </c>
    </row>
    <row r="49" spans="4:13" x14ac:dyDescent="0.55000000000000004">
      <c r="D49" s="12">
        <f>J3</f>
        <v>0</v>
      </c>
      <c r="E49" s="2" t="s">
        <v>7</v>
      </c>
      <c r="F49" s="13" t="s">
        <v>139</v>
      </c>
      <c r="G49" s="14" t="s">
        <v>166</v>
      </c>
      <c r="H49" s="9">
        <f t="shared" si="1"/>
        <v>2</v>
      </c>
      <c r="I49" s="10">
        <f t="shared" si="2"/>
        <v>2</v>
      </c>
      <c r="J49" s="15" t="str">
        <f t="shared" si="3"/>
        <v/>
      </c>
      <c r="K49" s="15" t="str">
        <f t="shared" si="4"/>
        <v/>
      </c>
      <c r="L49" s="15" t="str">
        <f t="shared" si="5"/>
        <v/>
      </c>
      <c r="M49" s="15" t="str">
        <f t="shared" si="6"/>
        <v>KK</v>
      </c>
    </row>
    <row r="50" spans="4:13" x14ac:dyDescent="0.55000000000000004">
      <c r="D50" s="12">
        <f>K3</f>
        <v>0</v>
      </c>
      <c r="E50" s="2" t="s">
        <v>7</v>
      </c>
      <c r="F50" s="13" t="s">
        <v>3</v>
      </c>
      <c r="G50" s="14" t="s">
        <v>167</v>
      </c>
      <c r="H50" s="9">
        <f t="shared" si="1"/>
        <v>2</v>
      </c>
      <c r="I50" s="10">
        <f t="shared" si="2"/>
        <v>1</v>
      </c>
      <c r="J50" s="15" t="str">
        <f t="shared" si="3"/>
        <v/>
      </c>
      <c r="K50" s="15" t="str">
        <f t="shared" si="4"/>
        <v/>
      </c>
      <c r="L50" s="15" t="str">
        <f t="shared" si="5"/>
        <v>KV</v>
      </c>
      <c r="M50" s="15" t="str">
        <f t="shared" si="6"/>
        <v/>
      </c>
    </row>
    <row r="51" spans="4:13" x14ac:dyDescent="0.55000000000000004">
      <c r="D51" s="12">
        <f>L3</f>
        <v>0</v>
      </c>
      <c r="E51" s="2" t="s">
        <v>10</v>
      </c>
      <c r="F51" s="13" t="s">
        <v>3</v>
      </c>
      <c r="G51" s="14" t="s">
        <v>44</v>
      </c>
      <c r="H51" s="9">
        <f t="shared" si="1"/>
        <v>2</v>
      </c>
      <c r="I51" s="10">
        <f t="shared" si="2"/>
        <v>1</v>
      </c>
      <c r="J51" s="15" t="str">
        <f t="shared" si="3"/>
        <v/>
      </c>
      <c r="K51" s="15" t="str">
        <f t="shared" si="4"/>
        <v/>
      </c>
      <c r="L51" s="15" t="str">
        <f t="shared" si="5"/>
        <v>KV</v>
      </c>
      <c r="M51" s="15" t="str">
        <f t="shared" si="6"/>
        <v/>
      </c>
    </row>
    <row r="52" spans="4:13" x14ac:dyDescent="0.55000000000000004">
      <c r="D52" s="12">
        <f>M3</f>
        <v>0</v>
      </c>
      <c r="E52" s="2" t="s">
        <v>149</v>
      </c>
      <c r="F52" s="13" t="s">
        <v>0</v>
      </c>
      <c r="G52" s="14" t="s">
        <v>168</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JULKISIVUIHIN</v>
      </c>
      <c r="E53" s="2" t="s">
        <v>7</v>
      </c>
      <c r="F53" s="13" t="s">
        <v>4</v>
      </c>
      <c r="G53" s="14" t="s">
        <v>169</v>
      </c>
      <c r="H53" s="9">
        <f t="shared" si="1"/>
        <v>2</v>
      </c>
      <c r="I53" s="10">
        <f t="shared" si="2"/>
        <v>1</v>
      </c>
      <c r="J53" s="15" t="str">
        <f t="shared" si="3"/>
        <v/>
      </c>
      <c r="K53" s="15" t="str">
        <f t="shared" si="4"/>
        <v/>
      </c>
      <c r="L53" s="15" t="str">
        <f t="shared" si="5"/>
        <v>KV</v>
      </c>
      <c r="M53" s="15" t="str">
        <f t="shared" si="6"/>
        <v/>
      </c>
    </row>
    <row r="54" spans="4:13" x14ac:dyDescent="0.55000000000000004">
      <c r="D54" s="12" t="str">
        <f>D4</f>
        <v>MAHDOLLISUUS</v>
      </c>
      <c r="E54" s="2" t="s">
        <v>12</v>
      </c>
      <c r="F54" s="13" t="s">
        <v>13</v>
      </c>
      <c r="G54" s="14" t="s">
        <v>170</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SAAVUTTAA</v>
      </c>
      <c r="E55" s="2" t="s">
        <v>12</v>
      </c>
      <c r="F55" s="13" t="s">
        <v>4</v>
      </c>
      <c r="G55" s="14" t="s">
        <v>171</v>
      </c>
      <c r="H55" s="9">
        <f t="shared" si="1"/>
        <v>2</v>
      </c>
      <c r="I55" s="10">
        <f t="shared" si="2"/>
        <v>1</v>
      </c>
      <c r="J55" s="15" t="str">
        <f t="shared" si="3"/>
        <v/>
      </c>
      <c r="K55" s="15" t="str">
        <f t="shared" si="4"/>
        <v/>
      </c>
      <c r="L55" s="15" t="str">
        <f t="shared" si="5"/>
        <v>KV</v>
      </c>
      <c r="M55" s="15" t="str">
        <f t="shared" si="6"/>
        <v/>
      </c>
    </row>
    <row r="56" spans="4:13" x14ac:dyDescent="0.55000000000000004">
      <c r="D56" s="12" t="str">
        <f>F4</f>
        <v>NÄKYVIÄ</v>
      </c>
      <c r="E56" s="2" t="s">
        <v>10</v>
      </c>
      <c r="F56" s="13" t="s">
        <v>3</v>
      </c>
      <c r="G56" s="14" t="s">
        <v>45</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KESTÄVIÄ</v>
      </c>
      <c r="E57" s="2" t="s">
        <v>8</v>
      </c>
      <c r="F57" s="13" t="s">
        <v>3</v>
      </c>
      <c r="G57" s="14" t="s">
        <v>172</v>
      </c>
      <c r="H57" s="9">
        <f t="shared" si="1"/>
        <v>2</v>
      </c>
      <c r="I57" s="10">
        <f t="shared" si="2"/>
        <v>1</v>
      </c>
      <c r="J57" s="15" t="str">
        <f t="shared" si="3"/>
        <v/>
      </c>
      <c r="K57" s="15" t="str">
        <f t="shared" si="4"/>
        <v/>
      </c>
      <c r="L57" s="15" t="str">
        <f t="shared" si="5"/>
        <v>KV</v>
      </c>
      <c r="M57" s="15" t="str">
        <f t="shared" si="6"/>
        <v/>
      </c>
    </row>
    <row r="58" spans="4:13" x14ac:dyDescent="0.55000000000000004">
      <c r="D58" s="12" t="str">
        <f>H4</f>
        <v>TULOKSIA</v>
      </c>
      <c r="E58" s="2" t="s">
        <v>41</v>
      </c>
      <c r="F58" s="13" t="s">
        <v>3</v>
      </c>
      <c r="G58" s="14" t="s">
        <v>173</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KOVALLA</v>
      </c>
      <c r="E59" s="2" t="s">
        <v>13</v>
      </c>
      <c r="F59" s="13" t="s">
        <v>11</v>
      </c>
      <c r="G59" s="14" t="s">
        <v>174</v>
      </c>
      <c r="H59" s="9">
        <f t="shared" si="1"/>
        <v>1</v>
      </c>
      <c r="I59" s="10">
        <f t="shared" si="2"/>
        <v>2</v>
      </c>
      <c r="J59" s="15" t="str">
        <f t="shared" si="3"/>
        <v/>
      </c>
      <c r="K59" s="15" t="str">
        <f t="shared" si="4"/>
        <v>VK</v>
      </c>
      <c r="L59" s="15" t="str">
        <f t="shared" si="5"/>
        <v/>
      </c>
      <c r="M59" s="15" t="str">
        <f t="shared" si="6"/>
        <v/>
      </c>
    </row>
    <row r="60" spans="4:13" x14ac:dyDescent="0.55000000000000004">
      <c r="D60" s="12" t="str">
        <f>J4</f>
        <v>TYÖLLÄ</v>
      </c>
      <c r="E60" s="2" t="s">
        <v>7</v>
      </c>
      <c r="F60" s="13" t="s">
        <v>161</v>
      </c>
      <c r="G60" s="14" t="s">
        <v>175</v>
      </c>
      <c r="H60" s="9">
        <f t="shared" si="1"/>
        <v>2</v>
      </c>
      <c r="I60" s="10">
        <f t="shared" si="2"/>
        <v>1</v>
      </c>
      <c r="J60" s="15" t="str">
        <f t="shared" si="3"/>
        <v/>
      </c>
      <c r="K60" s="15" t="str">
        <f t="shared" si="4"/>
        <v/>
      </c>
      <c r="L60" s="15" t="str">
        <f t="shared" si="5"/>
        <v>KV</v>
      </c>
      <c r="M60" s="15" t="str">
        <f t="shared" si="6"/>
        <v/>
      </c>
    </row>
    <row r="61" spans="4:13" x14ac:dyDescent="0.55000000000000004">
      <c r="D61" s="12">
        <f>K4</f>
        <v>0</v>
      </c>
      <c r="E61" s="2" t="s">
        <v>3</v>
      </c>
      <c r="F61" s="13" t="s">
        <v>12</v>
      </c>
      <c r="G61" s="14" t="s">
        <v>176</v>
      </c>
      <c r="H61" s="9">
        <f t="shared" si="1"/>
        <v>1</v>
      </c>
      <c r="I61" s="10">
        <f t="shared" si="2"/>
        <v>2</v>
      </c>
      <c r="J61" s="15" t="str">
        <f t="shared" si="3"/>
        <v/>
      </c>
      <c r="K61" s="15" t="str">
        <f t="shared" si="4"/>
        <v>VK</v>
      </c>
      <c r="L61" s="15" t="str">
        <f t="shared" si="5"/>
        <v/>
      </c>
      <c r="M61" s="15" t="str">
        <f t="shared" si="6"/>
        <v/>
      </c>
    </row>
    <row r="62" spans="4:13" x14ac:dyDescent="0.55000000000000004">
      <c r="D62" s="12">
        <f>L4</f>
        <v>0</v>
      </c>
      <c r="E62" s="2" t="s">
        <v>4</v>
      </c>
      <c r="F62" s="13" t="s">
        <v>5</v>
      </c>
      <c r="G62" s="14" t="s">
        <v>177</v>
      </c>
      <c r="H62" s="9">
        <f t="shared" si="1"/>
        <v>1</v>
      </c>
      <c r="I62" s="10">
        <f t="shared" si="2"/>
        <v>2</v>
      </c>
      <c r="J62" s="15" t="str">
        <f t="shared" si="3"/>
        <v/>
      </c>
      <c r="K62" s="15" t="str">
        <f t="shared" si="4"/>
        <v>VK</v>
      </c>
      <c r="L62" s="15" t="str">
        <f t="shared" si="5"/>
        <v/>
      </c>
      <c r="M62" s="15" t="str">
        <f t="shared" si="6"/>
        <v/>
      </c>
    </row>
    <row r="63" spans="4:13" x14ac:dyDescent="0.55000000000000004">
      <c r="D63" s="12">
        <f>M4</f>
        <v>0</v>
      </c>
      <c r="E63" s="2" t="s">
        <v>6</v>
      </c>
      <c r="F63" s="13" t="s">
        <v>4</v>
      </c>
      <c r="G63" s="14" t="s">
        <v>178</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TARKKUUDELLA</v>
      </c>
      <c r="E64" s="2" t="s">
        <v>41</v>
      </c>
      <c r="F64" s="13" t="s">
        <v>3</v>
      </c>
      <c r="G64" s="14" t="s">
        <v>179</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JA</v>
      </c>
      <c r="E65" s="2" t="s">
        <v>15</v>
      </c>
      <c r="F65" s="13" t="s">
        <v>161</v>
      </c>
      <c r="G65" s="14" t="s">
        <v>180</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LUOVUUDELLA</v>
      </c>
      <c r="E66" s="2" t="s">
        <v>7</v>
      </c>
      <c r="F66" s="13" t="s">
        <v>4</v>
      </c>
      <c r="G66" s="14" t="s">
        <v>181</v>
      </c>
      <c r="H66" s="9">
        <f t="shared" si="1"/>
        <v>2</v>
      </c>
      <c r="I66" s="10">
        <f t="shared" si="2"/>
        <v>1</v>
      </c>
      <c r="J66" s="15" t="str">
        <f t="shared" si="3"/>
        <v/>
      </c>
      <c r="K66" s="15" t="str">
        <f t="shared" si="4"/>
        <v/>
      </c>
      <c r="L66" s="15" t="str">
        <f t="shared" si="5"/>
        <v>KV</v>
      </c>
      <c r="M66" s="15" t="str">
        <f t="shared" si="6"/>
        <v/>
      </c>
    </row>
    <row r="67" spans="4:13" x14ac:dyDescent="0.55000000000000004">
      <c r="D67" s="12" t="str">
        <f>F5</f>
        <v>TIIMISSÄ</v>
      </c>
      <c r="E67" s="2" t="s">
        <v>41</v>
      </c>
      <c r="F67" s="13" t="s">
        <v>139</v>
      </c>
      <c r="G67" s="14" t="s">
        <v>182</v>
      </c>
      <c r="H67" s="9">
        <f t="shared" si="1"/>
        <v>2</v>
      </c>
      <c r="I67" s="10">
        <f t="shared" si="2"/>
        <v>2</v>
      </c>
      <c r="J67" s="15" t="str">
        <f t="shared" si="3"/>
        <v/>
      </c>
      <c r="K67" s="15" t="str">
        <f t="shared" si="4"/>
        <v/>
      </c>
      <c r="L67" s="15" t="str">
        <f t="shared" si="5"/>
        <v/>
      </c>
      <c r="M67" s="15" t="str">
        <f t="shared" si="6"/>
        <v>KK</v>
      </c>
    </row>
    <row r="68" spans="4:13" x14ac:dyDescent="0.55000000000000004">
      <c r="D68" s="12" t="str">
        <f>G5</f>
        <v>MOTIVOI</v>
      </c>
      <c r="E68" s="2" t="s">
        <v>10</v>
      </c>
      <c r="F68" s="13" t="s">
        <v>3</v>
      </c>
      <c r="G68" s="14" t="s">
        <v>46</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MINUA</v>
      </c>
      <c r="E69" s="2" t="s">
        <v>2</v>
      </c>
      <c r="F69" s="13" t="s">
        <v>6</v>
      </c>
      <c r="G69" s="14" t="s">
        <v>183</v>
      </c>
      <c r="H69" s="9">
        <f t="shared" si="1"/>
        <v>1</v>
      </c>
      <c r="I69" s="10">
        <f t="shared" si="2"/>
        <v>2</v>
      </c>
      <c r="J69" s="15" t="str">
        <f t="shared" si="3"/>
        <v/>
      </c>
      <c r="K69" s="15" t="str">
        <f t="shared" si="4"/>
        <v>VK</v>
      </c>
      <c r="L69" s="15" t="str">
        <f t="shared" si="5"/>
        <v/>
      </c>
      <c r="M69" s="15" t="str">
        <f t="shared" si="6"/>
        <v/>
      </c>
    </row>
    <row r="70" spans="4:13" x14ac:dyDescent="0.55000000000000004">
      <c r="D70" s="12" t="str">
        <f>I5</f>
        <v>JA</v>
      </c>
      <c r="E70" s="2" t="s">
        <v>4</v>
      </c>
      <c r="F70" s="13" t="s">
        <v>7</v>
      </c>
      <c r="G70" s="14" t="s">
        <v>184</v>
      </c>
      <c r="H70" s="9">
        <f t="shared" si="1"/>
        <v>1</v>
      </c>
      <c r="I70" s="10">
        <f t="shared" si="2"/>
        <v>2</v>
      </c>
      <c r="J70" s="15" t="str">
        <f t="shared" si="3"/>
        <v/>
      </c>
      <c r="K70" s="15" t="str">
        <f t="shared" si="4"/>
        <v>VK</v>
      </c>
      <c r="L70" s="15" t="str">
        <f t="shared" si="5"/>
        <v/>
      </c>
      <c r="M70" s="15" t="str">
        <f t="shared" si="6"/>
        <v/>
      </c>
    </row>
    <row r="71" spans="4:13" x14ac:dyDescent="0.55000000000000004">
      <c r="D71" s="12" t="str">
        <f>J5</f>
        <v>VAHVISTAA</v>
      </c>
      <c r="E71" s="2" t="s">
        <v>6</v>
      </c>
      <c r="F71" s="13" t="s">
        <v>4</v>
      </c>
      <c r="G71" s="14" t="s">
        <v>185</v>
      </c>
      <c r="H71" s="9">
        <f t="shared" si="1"/>
        <v>2</v>
      </c>
      <c r="I71" s="10">
        <f t="shared" si="2"/>
        <v>1</v>
      </c>
      <c r="J71" s="15" t="str">
        <f t="shared" si="3"/>
        <v/>
      </c>
      <c r="K71" s="15" t="str">
        <f t="shared" si="4"/>
        <v/>
      </c>
      <c r="L71" s="15" t="str">
        <f t="shared" si="5"/>
        <v>KV</v>
      </c>
      <c r="M71" s="15" t="str">
        <f t="shared" si="6"/>
        <v/>
      </c>
    </row>
    <row r="72" spans="4:13" x14ac:dyDescent="0.55000000000000004">
      <c r="D72" s="12" t="str">
        <f>K5</f>
        <v>HALUANI</v>
      </c>
      <c r="E72" s="2" t="s">
        <v>10</v>
      </c>
      <c r="F72" s="13" t="s">
        <v>3</v>
      </c>
      <c r="G72" s="14" t="s">
        <v>47</v>
      </c>
      <c r="H72" s="9">
        <f t="shared" si="1"/>
        <v>2</v>
      </c>
      <c r="I72" s="10">
        <f t="shared" si="2"/>
        <v>1</v>
      </c>
      <c r="J72" s="15" t="str">
        <f t="shared" si="3"/>
        <v/>
      </c>
      <c r="K72" s="15" t="str">
        <f t="shared" si="4"/>
        <v/>
      </c>
      <c r="L72" s="15" t="str">
        <f t="shared" si="5"/>
        <v>KV</v>
      </c>
      <c r="M72" s="15" t="str">
        <f t="shared" si="6"/>
        <v/>
      </c>
    </row>
    <row r="73" spans="4:13" x14ac:dyDescent="0.55000000000000004">
      <c r="D73" s="12" t="str">
        <f>L5</f>
        <v>OPPIA</v>
      </c>
      <c r="E73" s="2" t="s">
        <v>149</v>
      </c>
      <c r="F73" s="13" t="s">
        <v>0</v>
      </c>
      <c r="G73" s="14" t="s">
        <v>186</v>
      </c>
      <c r="H73" s="9">
        <f t="shared" si="1"/>
        <v>2</v>
      </c>
      <c r="I73" s="10">
        <f t="shared" si="2"/>
        <v>1</v>
      </c>
      <c r="J73" s="15" t="str">
        <f t="shared" si="3"/>
        <v/>
      </c>
      <c r="K73" s="15" t="str">
        <f t="shared" si="4"/>
        <v/>
      </c>
      <c r="L73" s="15" t="str">
        <f t="shared" si="5"/>
        <v>KV</v>
      </c>
      <c r="M73" s="15" t="str">
        <f t="shared" si="6"/>
        <v/>
      </c>
    </row>
    <row r="74" spans="4:13" x14ac:dyDescent="0.55000000000000004">
      <c r="D74" s="12" t="str">
        <f>M5</f>
        <v>TÄTÄ</v>
      </c>
      <c r="E74" s="2" t="s">
        <v>41</v>
      </c>
      <c r="F74" s="13" t="s">
        <v>3</v>
      </c>
      <c r="G74" s="14" t="s">
        <v>187</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AMMATTIA</v>
      </c>
      <c r="E75" s="2" t="s">
        <v>7</v>
      </c>
      <c r="F75" s="13" t="s">
        <v>4</v>
      </c>
      <c r="G75" s="14" t="s">
        <v>188</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INTOHIMOISESTI</v>
      </c>
      <c r="E76" s="2" t="s">
        <v>12</v>
      </c>
      <c r="F76" s="13" t="s">
        <v>4</v>
      </c>
      <c r="G76" s="14" t="s">
        <v>189</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SIKSI</v>
      </c>
      <c r="E77" s="2" t="s">
        <v>5</v>
      </c>
      <c r="F77" s="13" t="s">
        <v>4</v>
      </c>
      <c r="G77" s="14" t="s">
        <v>42</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HALUAN</v>
      </c>
      <c r="E78" s="2" t="s">
        <v>13</v>
      </c>
      <c r="F78" s="13" t="s">
        <v>5</v>
      </c>
      <c r="G78" s="14" t="s">
        <v>48</v>
      </c>
      <c r="H78" s="9">
        <f t="shared" si="1"/>
        <v>1</v>
      </c>
      <c r="I78" s="10">
        <f t="shared" si="2"/>
        <v>2</v>
      </c>
      <c r="J78" s="15" t="str">
        <f t="shared" si="3"/>
        <v/>
      </c>
      <c r="K78" s="15" t="str">
        <f t="shared" si="4"/>
        <v>VK</v>
      </c>
      <c r="L78" s="15" t="str">
        <f t="shared" si="5"/>
        <v/>
      </c>
      <c r="M78" s="15" t="str">
        <f t="shared" si="6"/>
        <v/>
      </c>
    </row>
    <row r="79" spans="4:13" x14ac:dyDescent="0.55000000000000004">
      <c r="D79" s="12" t="str">
        <f>G6</f>
        <v>KÄYTTÄÄ</v>
      </c>
      <c r="E79" s="2" t="s">
        <v>7</v>
      </c>
      <c r="F79" s="13" t="s">
        <v>2</v>
      </c>
      <c r="G79" s="14" t="s">
        <v>190</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TILAISUUTTA</v>
      </c>
      <c r="E80" s="2" t="s">
        <v>5</v>
      </c>
      <c r="F80" s="13" t="s">
        <v>4</v>
      </c>
      <c r="G80" s="14" t="s">
        <v>191</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HYVÄKSENI</v>
      </c>
      <c r="E81" s="2" t="s">
        <v>13</v>
      </c>
      <c r="F81" s="13" t="s">
        <v>149</v>
      </c>
      <c r="G81" s="14" t="s">
        <v>143</v>
      </c>
      <c r="H81" s="9">
        <f t="shared" si="1"/>
        <v>1</v>
      </c>
      <c r="I81" s="10">
        <f t="shared" si="2"/>
        <v>2</v>
      </c>
      <c r="J81" s="15" t="str">
        <f t="shared" si="3"/>
        <v/>
      </c>
      <c r="K81" s="15" t="str">
        <f t="shared" si="4"/>
        <v>VK</v>
      </c>
      <c r="L81" s="15" t="str">
        <f t="shared" si="5"/>
        <v/>
      </c>
      <c r="M81" s="15" t="str">
        <f t="shared" si="6"/>
        <v/>
      </c>
    </row>
    <row r="82" spans="4:13" x14ac:dyDescent="0.55000000000000004">
      <c r="D82" s="12" t="str">
        <f>J6</f>
        <v>JA</v>
      </c>
      <c r="E82" s="2" t="s">
        <v>8</v>
      </c>
      <c r="F82" s="13" t="s">
        <v>0</v>
      </c>
      <c r="G82" s="14" t="s">
        <v>192</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ESITELLÄ</v>
      </c>
      <c r="E83" s="2" t="s">
        <v>10</v>
      </c>
      <c r="F83" s="13" t="s">
        <v>3</v>
      </c>
      <c r="G83" s="14" t="s">
        <v>49</v>
      </c>
      <c r="H83" s="9">
        <f t="shared" si="1"/>
        <v>2</v>
      </c>
      <c r="I83" s="10">
        <f t="shared" si="2"/>
        <v>1</v>
      </c>
      <c r="J83" s="15" t="str">
        <f t="shared" si="3"/>
        <v/>
      </c>
      <c r="K83" s="15" t="str">
        <f t="shared" si="4"/>
        <v/>
      </c>
      <c r="L83" s="15" t="str">
        <f t="shared" si="5"/>
        <v>KV</v>
      </c>
      <c r="M83" s="15" t="str">
        <f t="shared" si="6"/>
        <v/>
      </c>
    </row>
    <row r="84" spans="4:13" x14ac:dyDescent="0.55000000000000004">
      <c r="D84" s="12" t="str">
        <f>L6</f>
        <v>ITSENI</v>
      </c>
      <c r="E84" s="2" t="s">
        <v>3</v>
      </c>
      <c r="F84" s="13" t="s">
        <v>6</v>
      </c>
      <c r="G84" s="14" t="s">
        <v>193</v>
      </c>
      <c r="H84" s="9">
        <f t="shared" si="1"/>
        <v>1</v>
      </c>
      <c r="I84" s="10">
        <f t="shared" si="2"/>
        <v>2</v>
      </c>
      <c r="J84" s="15" t="str">
        <f t="shared" si="3"/>
        <v/>
      </c>
      <c r="K84" s="15" t="str">
        <f t="shared" si="4"/>
        <v>VK</v>
      </c>
      <c r="L84" s="15" t="str">
        <f t="shared" si="5"/>
        <v/>
      </c>
      <c r="M84" s="15" t="str">
        <f t="shared" si="6"/>
        <v/>
      </c>
    </row>
    <row r="85" spans="4:13" x14ac:dyDescent="0.55000000000000004">
      <c r="D85" s="12">
        <f>M6</f>
        <v>0</v>
      </c>
      <c r="E85" s="2" t="s">
        <v>15</v>
      </c>
      <c r="F85" s="13" t="s">
        <v>3</v>
      </c>
      <c r="G85" s="14" t="s">
        <v>194</v>
      </c>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SITOUTUNEENA</v>
      </c>
      <c r="E86" s="2" t="s">
        <v>15</v>
      </c>
      <c r="F86" s="13" t="s">
        <v>13</v>
      </c>
      <c r="G86" s="14" t="s">
        <v>195</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JA</v>
      </c>
      <c r="E87" s="2" t="s">
        <v>13</v>
      </c>
      <c r="F87" s="13" t="s">
        <v>149</v>
      </c>
      <c r="G87" s="14" t="s">
        <v>196</v>
      </c>
      <c r="H87" s="9">
        <f t="shared" si="7"/>
        <v>1</v>
      </c>
      <c r="I87" s="10">
        <f t="shared" si="8"/>
        <v>2</v>
      </c>
      <c r="J87" s="15" t="str">
        <f t="shared" si="9"/>
        <v/>
      </c>
      <c r="K87" s="15" t="str">
        <f t="shared" si="10"/>
        <v>VK</v>
      </c>
      <c r="L87" s="15" t="str">
        <f t="shared" si="11"/>
        <v/>
      </c>
      <c r="M87" s="15" t="str">
        <f t="shared" si="12"/>
        <v/>
      </c>
    </row>
    <row r="88" spans="4:13" x14ac:dyDescent="0.55000000000000004">
      <c r="D88" s="12" t="str">
        <f>E7</f>
        <v>LUOTETTAVANA</v>
      </c>
      <c r="E88" s="2" t="s">
        <v>2</v>
      </c>
      <c r="F88" s="13" t="s">
        <v>1</v>
      </c>
      <c r="G88" s="14" t="s">
        <v>197</v>
      </c>
      <c r="H88" s="9">
        <f t="shared" si="7"/>
        <v>1</v>
      </c>
      <c r="I88" s="10">
        <f t="shared" si="8"/>
        <v>2</v>
      </c>
      <c r="J88" s="15" t="str">
        <f t="shared" si="9"/>
        <v/>
      </c>
      <c r="K88" s="15" t="str">
        <f t="shared" si="10"/>
        <v>VK</v>
      </c>
      <c r="L88" s="15" t="str">
        <f t="shared" si="11"/>
        <v/>
      </c>
      <c r="M88" s="15" t="str">
        <f t="shared" si="12"/>
        <v/>
      </c>
    </row>
    <row r="89" spans="4:13" x14ac:dyDescent="0.55000000000000004">
      <c r="D89" s="12" t="str">
        <f>F7</f>
        <v>HAKIJANA</v>
      </c>
      <c r="E89" s="2" t="s">
        <v>15</v>
      </c>
      <c r="F89" s="13" t="s">
        <v>4</v>
      </c>
      <c r="G89" s="14" t="s">
        <v>198</v>
      </c>
      <c r="H89" s="9">
        <f t="shared" si="7"/>
        <v>2</v>
      </c>
      <c r="I89" s="10">
        <f t="shared" si="8"/>
        <v>1</v>
      </c>
      <c r="J89" s="15" t="str">
        <f t="shared" si="9"/>
        <v/>
      </c>
      <c r="K89" s="15" t="str">
        <f t="shared" si="10"/>
        <v/>
      </c>
      <c r="L89" s="15" t="str">
        <f t="shared" si="11"/>
        <v>KV</v>
      </c>
      <c r="M89" s="15" t="str">
        <f t="shared" si="12"/>
        <v/>
      </c>
    </row>
    <row r="90" spans="4:13" x14ac:dyDescent="0.55000000000000004">
      <c r="D90" s="12" t="str">
        <f>G7</f>
        <v>TIETOJA</v>
      </c>
      <c r="E90" s="2" t="s">
        <v>12</v>
      </c>
      <c r="F90" s="13" t="s">
        <v>3</v>
      </c>
      <c r="G90" s="14" t="s">
        <v>199</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MINUSTA</v>
      </c>
      <c r="E91" s="2" t="s">
        <v>9</v>
      </c>
      <c r="F91" s="13" t="s">
        <v>139</v>
      </c>
      <c r="G91" s="14" t="s">
        <v>200</v>
      </c>
      <c r="H91" s="9">
        <f t="shared" si="7"/>
        <v>2</v>
      </c>
      <c r="I91" s="10">
        <f t="shared" si="8"/>
        <v>2</v>
      </c>
      <c r="J91" s="15" t="str">
        <f t="shared" si="9"/>
        <v/>
      </c>
      <c r="K91" s="15" t="str">
        <f t="shared" si="10"/>
        <v/>
      </c>
      <c r="L91" s="15" t="str">
        <f t="shared" si="11"/>
        <v/>
      </c>
      <c r="M91" s="15" t="str">
        <f t="shared" si="12"/>
        <v>KK</v>
      </c>
    </row>
    <row r="92" spans="4:13" x14ac:dyDescent="0.55000000000000004">
      <c r="D92" s="12" t="str">
        <f>I7</f>
        <v>NIMENI</v>
      </c>
      <c r="E92" s="2" t="s">
        <v>10</v>
      </c>
      <c r="F92" s="13" t="s">
        <v>3</v>
      </c>
      <c r="G92" s="14" t="s">
        <v>50</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ON</v>
      </c>
      <c r="E93" s="2" t="s">
        <v>15</v>
      </c>
      <c r="F93" s="13" t="s">
        <v>161</v>
      </c>
      <c r="G93" s="14" t="s">
        <v>201</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TEIDÄN</v>
      </c>
      <c r="E94" s="2" t="s">
        <v>5</v>
      </c>
      <c r="F94" s="13" t="s">
        <v>161</v>
      </c>
      <c r="G94" s="14" t="s">
        <v>202</v>
      </c>
      <c r="H94" s="9">
        <f t="shared" si="7"/>
        <v>2</v>
      </c>
      <c r="I94" s="10">
        <f t="shared" si="8"/>
        <v>1</v>
      </c>
      <c r="J94" s="15" t="str">
        <f t="shared" si="9"/>
        <v/>
      </c>
      <c r="K94" s="15" t="str">
        <f t="shared" si="10"/>
        <v/>
      </c>
      <c r="L94" s="15" t="str">
        <f t="shared" si="11"/>
        <v>KV</v>
      </c>
      <c r="M94" s="15" t="str">
        <f t="shared" si="12"/>
        <v/>
      </c>
    </row>
    <row r="95" spans="4:13" x14ac:dyDescent="0.55000000000000004">
      <c r="D95" s="12" t="str">
        <f>L7</f>
        <v>NIMENNE</v>
      </c>
      <c r="E95" s="2" t="s">
        <v>3</v>
      </c>
      <c r="F95" s="13" t="s">
        <v>4</v>
      </c>
      <c r="G95" s="14" t="s">
        <v>203</v>
      </c>
      <c r="H95" s="9">
        <f t="shared" si="7"/>
        <v>1</v>
      </c>
      <c r="I95" s="10">
        <f t="shared" si="8"/>
        <v>1</v>
      </c>
      <c r="J95" s="15" t="str">
        <f t="shared" si="9"/>
        <v>VV</v>
      </c>
      <c r="K95" s="15" t="str">
        <f t="shared" si="10"/>
        <v/>
      </c>
      <c r="L95" s="15" t="str">
        <f t="shared" si="11"/>
        <v/>
      </c>
      <c r="M95" s="15" t="str">
        <f t="shared" si="12"/>
        <v/>
      </c>
    </row>
    <row r="96" spans="4:13" x14ac:dyDescent="0.55000000000000004">
      <c r="D96" s="12">
        <f>M7</f>
        <v>0</v>
      </c>
      <c r="E96" s="2" t="s">
        <v>3</v>
      </c>
      <c r="F96" s="13" t="s">
        <v>0</v>
      </c>
      <c r="G96" s="14" t="s">
        <v>204</v>
      </c>
      <c r="H96" s="9">
        <f t="shared" si="7"/>
        <v>1</v>
      </c>
      <c r="I96" s="10">
        <f t="shared" si="8"/>
        <v>1</v>
      </c>
      <c r="J96" s="15" t="str">
        <f t="shared" si="9"/>
        <v>VV</v>
      </c>
      <c r="K96" s="15" t="str">
        <f t="shared" si="10"/>
        <v/>
      </c>
      <c r="L96" s="15" t="str">
        <f t="shared" si="11"/>
        <v/>
      </c>
      <c r="M96" s="15" t="str">
        <f t="shared" si="12"/>
        <v/>
      </c>
    </row>
    <row r="97" spans="4:13" x14ac:dyDescent="0.55000000000000004">
      <c r="D97" s="12" t="str">
        <f>C8</f>
        <v>OLEN</v>
      </c>
      <c r="E97" s="2" t="s">
        <v>12</v>
      </c>
      <c r="F97" s="13" t="s">
        <v>4</v>
      </c>
      <c r="G97" s="14" t="s">
        <v>171</v>
      </c>
      <c r="H97" s="9">
        <f t="shared" si="7"/>
        <v>2</v>
      </c>
      <c r="I97" s="10">
        <f t="shared" si="8"/>
        <v>1</v>
      </c>
      <c r="J97" s="15" t="str">
        <f t="shared" si="9"/>
        <v/>
      </c>
      <c r="K97" s="15" t="str">
        <f t="shared" si="10"/>
        <v/>
      </c>
      <c r="L97" s="15" t="str">
        <f t="shared" si="11"/>
        <v>KV</v>
      </c>
      <c r="M97" s="15" t="str">
        <f t="shared" si="12"/>
        <v/>
      </c>
    </row>
    <row r="98" spans="4:13" x14ac:dyDescent="0.55000000000000004">
      <c r="D98" s="12" t="str">
        <f>D8</f>
        <v>VUOTIAS</v>
      </c>
      <c r="E98" s="2" t="s">
        <v>149</v>
      </c>
      <c r="F98" s="13" t="s">
        <v>3</v>
      </c>
      <c r="G98" s="14" t="s">
        <v>205</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JA</v>
      </c>
      <c r="E99" s="2" t="s">
        <v>12</v>
      </c>
      <c r="F99" s="13" t="s">
        <v>3</v>
      </c>
      <c r="G99" s="14" t="s">
        <v>206</v>
      </c>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ASUN</v>
      </c>
      <c r="E100" s="2" t="s">
        <v>13</v>
      </c>
      <c r="F100" s="13" t="s">
        <v>4</v>
      </c>
      <c r="G100" s="14" t="s">
        <v>207</v>
      </c>
      <c r="H100" s="9">
        <f t="shared" si="7"/>
        <v>1</v>
      </c>
      <c r="I100" s="10">
        <f t="shared" si="8"/>
        <v>1</v>
      </c>
      <c r="J100" s="15" t="str">
        <f t="shared" si="9"/>
        <v>VV</v>
      </c>
      <c r="K100" s="15" t="str">
        <f t="shared" si="10"/>
        <v/>
      </c>
      <c r="L100" s="15" t="str">
        <f t="shared" si="11"/>
        <v/>
      </c>
      <c r="M100" s="15" t="str">
        <f t="shared" si="12"/>
        <v/>
      </c>
    </row>
    <row r="101" spans="4:13" x14ac:dyDescent="0.55000000000000004">
      <c r="D101" s="12" t="str">
        <f>G8</f>
        <v>KAUPUNGISSA</v>
      </c>
      <c r="E101" s="2" t="s">
        <v>10</v>
      </c>
      <c r="F101" s="13" t="s">
        <v>3</v>
      </c>
      <c r="G101" s="14" t="s">
        <v>14</v>
      </c>
      <c r="H101" s="9">
        <f t="shared" si="7"/>
        <v>2</v>
      </c>
      <c r="I101" s="10">
        <f t="shared" si="8"/>
        <v>1</v>
      </c>
      <c r="J101" s="15" t="str">
        <f t="shared" si="9"/>
        <v/>
      </c>
      <c r="K101" s="15" t="str">
        <f t="shared" si="10"/>
        <v/>
      </c>
      <c r="L101" s="15" t="str">
        <f t="shared" si="11"/>
        <v>KV</v>
      </c>
      <c r="M101" s="15" t="str">
        <f t="shared" si="12"/>
        <v/>
      </c>
    </row>
    <row r="102" spans="4:13" x14ac:dyDescent="0.55000000000000004">
      <c r="D102" s="12" t="str">
        <f>H8</f>
        <v>KOULUSSA</v>
      </c>
      <c r="E102" s="2" t="s">
        <v>12</v>
      </c>
      <c r="F102" s="13" t="s">
        <v>4</v>
      </c>
      <c r="G102" s="14" t="s">
        <v>208</v>
      </c>
      <c r="H102" s="9">
        <f t="shared" si="7"/>
        <v>2</v>
      </c>
      <c r="I102" s="10">
        <f t="shared" si="8"/>
        <v>1</v>
      </c>
      <c r="J102" s="15" t="str">
        <f t="shared" si="9"/>
        <v/>
      </c>
      <c r="K102" s="15" t="str">
        <f t="shared" si="10"/>
        <v/>
      </c>
      <c r="L102" s="15" t="str">
        <f t="shared" si="11"/>
        <v>KV</v>
      </c>
      <c r="M102" s="15" t="str">
        <f t="shared" si="12"/>
        <v/>
      </c>
    </row>
    <row r="103" spans="4:13" x14ac:dyDescent="0.55000000000000004">
      <c r="D103" s="12" t="str">
        <f>I8</f>
        <v>OLIN</v>
      </c>
      <c r="E103" s="2" t="s">
        <v>12</v>
      </c>
      <c r="F103" s="13" t="s">
        <v>4</v>
      </c>
      <c r="G103" s="14" t="s">
        <v>209</v>
      </c>
      <c r="H103" s="9">
        <f t="shared" si="7"/>
        <v>2</v>
      </c>
      <c r="I103" s="10">
        <f t="shared" si="8"/>
        <v>1</v>
      </c>
      <c r="J103" s="15" t="str">
        <f t="shared" si="9"/>
        <v/>
      </c>
      <c r="K103" s="15" t="str">
        <f t="shared" si="10"/>
        <v/>
      </c>
      <c r="L103" s="15" t="str">
        <f t="shared" si="11"/>
        <v>KV</v>
      </c>
      <c r="M103" s="15" t="str">
        <f t="shared" si="12"/>
        <v/>
      </c>
    </row>
    <row r="104" spans="4:13" x14ac:dyDescent="0.55000000000000004">
      <c r="D104" s="12" t="str">
        <f>J8</f>
        <v>ERITYISEN</v>
      </c>
      <c r="E104" s="2" t="s">
        <v>7</v>
      </c>
      <c r="F104" s="13" t="s">
        <v>3</v>
      </c>
      <c r="G104" s="14" t="s">
        <v>210</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t="str">
        <f>K8</f>
        <v>KIINNOSTUNUT</v>
      </c>
      <c r="E105" s="2"/>
      <c r="F105" s="13"/>
      <c r="G105" s="14"/>
      <c r="H105" s="9" t="str">
        <f t="shared" si="7"/>
        <v/>
      </c>
      <c r="I105" s="10" t="str">
        <f t="shared" si="8"/>
        <v/>
      </c>
      <c r="J105" s="15" t="str">
        <f t="shared" si="9"/>
        <v/>
      </c>
      <c r="K105" s="15" t="str">
        <f t="shared" si="10"/>
        <v/>
      </c>
      <c r="L105" s="15" t="str">
        <f t="shared" si="11"/>
        <v/>
      </c>
      <c r="M105" s="15" t="str">
        <f t="shared" si="12"/>
        <v/>
      </c>
    </row>
    <row r="106" spans="4:13" x14ac:dyDescent="0.55000000000000004">
      <c r="D106" s="12">
        <f>L8</f>
        <v>0</v>
      </c>
      <c r="E106" s="2"/>
      <c r="F106" s="13"/>
      <c r="G106" s="14"/>
      <c r="H106" s="9" t="str">
        <f t="shared" si="7"/>
        <v/>
      </c>
      <c r="I106" s="10" t="str">
        <f t="shared" si="8"/>
        <v/>
      </c>
      <c r="J106" s="15" t="str">
        <f t="shared" si="9"/>
        <v/>
      </c>
      <c r="K106" s="15" t="str">
        <f t="shared" si="10"/>
        <v/>
      </c>
      <c r="L106" s="15" t="str">
        <f t="shared" si="11"/>
        <v/>
      </c>
      <c r="M106" s="15" t="str">
        <f t="shared" si="12"/>
        <v/>
      </c>
    </row>
    <row r="107" spans="4:13" x14ac:dyDescent="0.55000000000000004">
      <c r="D107" s="12">
        <f>M8</f>
        <v>0</v>
      </c>
      <c r="E107" s="2"/>
      <c r="F107" s="13"/>
      <c r="G107" s="14"/>
      <c r="H107" s="9" t="str">
        <f t="shared" si="7"/>
        <v/>
      </c>
      <c r="I107" s="10" t="str">
        <f t="shared" si="8"/>
        <v/>
      </c>
      <c r="J107" s="15" t="str">
        <f t="shared" si="9"/>
        <v/>
      </c>
      <c r="K107" s="15" t="str">
        <f t="shared" si="10"/>
        <v/>
      </c>
      <c r="L107" s="15" t="str">
        <f t="shared" si="11"/>
        <v/>
      </c>
      <c r="M107" s="15" t="str">
        <f t="shared" si="12"/>
        <v/>
      </c>
    </row>
    <row r="108" spans="4:13" x14ac:dyDescent="0.55000000000000004">
      <c r="D108" s="12" t="str">
        <f>C9</f>
        <v>MATEMATIIKASTA</v>
      </c>
      <c r="E108" s="2"/>
      <c r="F108" s="13"/>
      <c r="G108" s="14"/>
      <c r="H108" s="9" t="str">
        <f t="shared" si="7"/>
        <v/>
      </c>
      <c r="I108" s="10" t="str">
        <f t="shared" si="8"/>
        <v/>
      </c>
      <c r="J108" s="15" t="str">
        <f t="shared" si="9"/>
        <v/>
      </c>
      <c r="K108" s="15" t="str">
        <f t="shared" si="10"/>
        <v/>
      </c>
      <c r="L108" s="15" t="str">
        <f t="shared" si="11"/>
        <v/>
      </c>
      <c r="M108" s="15" t="str">
        <f t="shared" si="12"/>
        <v/>
      </c>
    </row>
    <row r="109" spans="4:13" x14ac:dyDescent="0.55000000000000004">
      <c r="D109" s="12" t="str">
        <f>D9</f>
        <v>FYSIIKASTA</v>
      </c>
      <c r="E109" s="2"/>
      <c r="F109" s="13"/>
      <c r="G109" s="14"/>
      <c r="H109" s="9" t="str">
        <f t="shared" si="7"/>
        <v/>
      </c>
      <c r="I109" s="10" t="str">
        <f t="shared" si="8"/>
        <v/>
      </c>
      <c r="J109" s="15" t="str">
        <f t="shared" si="9"/>
        <v/>
      </c>
      <c r="K109" s="15" t="str">
        <f t="shared" si="10"/>
        <v/>
      </c>
      <c r="L109" s="15" t="str">
        <f t="shared" si="11"/>
        <v/>
      </c>
      <c r="M109" s="15" t="str">
        <f t="shared" si="12"/>
        <v/>
      </c>
    </row>
    <row r="110" spans="4:13" x14ac:dyDescent="0.55000000000000004">
      <c r="D110" s="12" t="str">
        <f>E9</f>
        <v>JA</v>
      </c>
      <c r="E110" s="2"/>
      <c r="F110" s="13"/>
      <c r="G110" s="14"/>
      <c r="H110" s="9" t="str">
        <f t="shared" si="7"/>
        <v/>
      </c>
      <c r="I110" s="10" t="str">
        <f t="shared" si="8"/>
        <v/>
      </c>
      <c r="J110" s="23" t="str">
        <f t="shared" ref="J110:J139" si="13">IF(AND(H110=1,I110=1),"VV","")</f>
        <v/>
      </c>
      <c r="K110" s="15" t="str">
        <f t="shared" ref="K110:K139" si="14">IF(AND(H110=1,I110=2),"VK","")</f>
        <v/>
      </c>
      <c r="L110" s="15" t="str">
        <f t="shared" ref="L110:L139" si="15">IF(AND(H110=2,I110=1),"KV","")</f>
        <v/>
      </c>
      <c r="M110" s="15" t="str">
        <f t="shared" ref="M110:M139" si="16">IF(AND(H110=2,I110=2),"KK","")</f>
        <v/>
      </c>
    </row>
    <row r="111" spans="4:13" x14ac:dyDescent="0.55000000000000004">
      <c r="D111" s="12" t="str">
        <f>F9</f>
        <v>KÄSITÖISTÄ</v>
      </c>
      <c r="E111" s="2"/>
      <c r="F111" s="13"/>
      <c r="G111" s="14"/>
      <c r="H111" s="9" t="str">
        <f t="shared" si="7"/>
        <v/>
      </c>
      <c r="I111" s="10" t="str">
        <f t="shared" si="8"/>
        <v/>
      </c>
      <c r="J111" s="23" t="str">
        <f t="shared" si="13"/>
        <v/>
      </c>
      <c r="K111" s="15" t="str">
        <f t="shared" si="14"/>
        <v/>
      </c>
      <c r="L111" s="15" t="str">
        <f t="shared" si="15"/>
        <v/>
      </c>
      <c r="M111" s="15" t="str">
        <f t="shared" si="16"/>
        <v/>
      </c>
    </row>
    <row r="112" spans="4:13" x14ac:dyDescent="0.55000000000000004">
      <c r="D112" s="12" t="str">
        <f>G9</f>
        <v>NÄMÄ</v>
      </c>
      <c r="E112" s="2"/>
      <c r="F112" s="13"/>
      <c r="G112" s="14"/>
      <c r="H112" s="9" t="str">
        <f t="shared" si="7"/>
        <v/>
      </c>
      <c r="I112" s="10" t="str">
        <f t="shared" si="8"/>
        <v/>
      </c>
      <c r="J112" s="23" t="str">
        <f t="shared" si="13"/>
        <v/>
      </c>
      <c r="K112" s="15" t="str">
        <f t="shared" si="14"/>
        <v/>
      </c>
      <c r="L112" s="15" t="str">
        <f t="shared" si="15"/>
        <v/>
      </c>
      <c r="M112" s="15" t="str">
        <f t="shared" si="16"/>
        <v/>
      </c>
    </row>
    <row r="113" spans="4:13" x14ac:dyDescent="0.55000000000000004">
      <c r="D113" s="12" t="str">
        <f>H9</f>
        <v>AINEET</v>
      </c>
      <c r="E113" s="2"/>
      <c r="F113" s="13"/>
      <c r="G113" s="14"/>
      <c r="H113" s="9" t="str">
        <f t="shared" si="7"/>
        <v/>
      </c>
      <c r="I113" s="10" t="str">
        <f t="shared" si="8"/>
        <v/>
      </c>
      <c r="J113" s="23" t="str">
        <f t="shared" si="13"/>
        <v/>
      </c>
      <c r="K113" s="15" t="str">
        <f t="shared" si="14"/>
        <v/>
      </c>
      <c r="L113" s="15" t="str">
        <f t="shared" si="15"/>
        <v/>
      </c>
      <c r="M113" s="15" t="str">
        <f t="shared" si="16"/>
        <v/>
      </c>
    </row>
    <row r="114" spans="4:13" x14ac:dyDescent="0.55000000000000004">
      <c r="D114" s="12" t="str">
        <f>I9</f>
        <v>AUTTAVAT</v>
      </c>
      <c r="E114" s="2"/>
      <c r="F114" s="13"/>
      <c r="G114" s="14"/>
      <c r="H114" s="9" t="str">
        <f t="shared" si="7"/>
        <v/>
      </c>
      <c r="I114" s="10" t="str">
        <f t="shared" si="8"/>
        <v/>
      </c>
      <c r="J114" s="23" t="str">
        <f t="shared" si="13"/>
        <v/>
      </c>
      <c r="K114" s="15" t="str">
        <f t="shared" si="14"/>
        <v/>
      </c>
      <c r="L114" s="15" t="str">
        <f t="shared" si="15"/>
        <v/>
      </c>
      <c r="M114" s="15" t="str">
        <f t="shared" si="16"/>
        <v/>
      </c>
    </row>
    <row r="115" spans="4:13" x14ac:dyDescent="0.55000000000000004">
      <c r="D115" s="12" t="str">
        <f>J9</f>
        <v>MINUA</v>
      </c>
      <c r="E115" s="2"/>
      <c r="F115" s="13"/>
      <c r="G115" s="14"/>
      <c r="H115" s="9" t="str">
        <f t="shared" si="7"/>
        <v/>
      </c>
      <c r="I115" s="10" t="str">
        <f t="shared" si="8"/>
        <v/>
      </c>
      <c r="J115" s="23" t="str">
        <f t="shared" si="13"/>
        <v/>
      </c>
      <c r="K115" s="15" t="str">
        <f t="shared" si="14"/>
        <v/>
      </c>
      <c r="L115" s="15" t="str">
        <f t="shared" si="15"/>
        <v/>
      </c>
      <c r="M115" s="15" t="str">
        <f t="shared" si="16"/>
        <v/>
      </c>
    </row>
    <row r="116" spans="4:13" x14ac:dyDescent="0.55000000000000004">
      <c r="D116" s="12" t="str">
        <f>K9</f>
        <v>LASKEMAAN</v>
      </c>
      <c r="E116" s="2"/>
      <c r="F116" s="13"/>
      <c r="G116" s="14"/>
      <c r="H116" s="9" t="str">
        <f t="shared" si="7"/>
        <v/>
      </c>
      <c r="I116" s="10" t="str">
        <f t="shared" si="8"/>
        <v/>
      </c>
      <c r="J116" s="23" t="str">
        <f t="shared" si="13"/>
        <v/>
      </c>
      <c r="K116" s="15" t="str">
        <f t="shared" si="14"/>
        <v/>
      </c>
      <c r="L116" s="15" t="str">
        <f t="shared" si="15"/>
        <v/>
      </c>
      <c r="M116" s="15" t="str">
        <f t="shared" si="16"/>
        <v/>
      </c>
    </row>
    <row r="117" spans="4:13" x14ac:dyDescent="0.55000000000000004">
      <c r="D117" s="12">
        <f>L9</f>
        <v>0</v>
      </c>
      <c r="E117" s="2"/>
      <c r="F117" s="13"/>
      <c r="G117" s="14"/>
      <c r="H117" s="9" t="str">
        <f t="shared" si="7"/>
        <v/>
      </c>
      <c r="I117" s="10" t="str">
        <f t="shared" si="8"/>
        <v/>
      </c>
      <c r="J117" s="23" t="str">
        <f t="shared" si="13"/>
        <v/>
      </c>
      <c r="K117" s="15" t="str">
        <f t="shared" si="14"/>
        <v/>
      </c>
      <c r="L117" s="15" t="str">
        <f t="shared" si="15"/>
        <v/>
      </c>
      <c r="M117" s="15" t="str">
        <f t="shared" si="16"/>
        <v/>
      </c>
    </row>
    <row r="118" spans="4:13" x14ac:dyDescent="0.55000000000000004">
      <c r="D118" s="12">
        <f>M9</f>
        <v>0</v>
      </c>
      <c r="E118" s="2"/>
      <c r="F118" s="13"/>
      <c r="G118" s="14"/>
      <c r="H118" s="9" t="str">
        <f t="shared" si="7"/>
        <v/>
      </c>
      <c r="I118" s="10" t="str">
        <f t="shared" si="8"/>
        <v/>
      </c>
      <c r="J118" s="23" t="str">
        <f t="shared" si="13"/>
        <v/>
      </c>
      <c r="K118" s="15" t="str">
        <f t="shared" si="14"/>
        <v/>
      </c>
      <c r="L118" s="15" t="str">
        <f t="shared" si="15"/>
        <v/>
      </c>
      <c r="M118" s="15" t="str">
        <f t="shared" si="16"/>
        <v/>
      </c>
    </row>
    <row r="119" spans="4:13" x14ac:dyDescent="0.55000000000000004">
      <c r="D119" s="12" t="str">
        <f>C10</f>
        <v>MATERIAALEJA</v>
      </c>
      <c r="E119" s="2"/>
      <c r="F119" s="13"/>
      <c r="G119" s="14"/>
      <c r="H119" s="9" t="str">
        <f t="shared" si="7"/>
        <v/>
      </c>
      <c r="I119" s="10" t="str">
        <f t="shared" si="8"/>
        <v/>
      </c>
      <c r="J119" s="23" t="str">
        <f t="shared" si="13"/>
        <v/>
      </c>
      <c r="K119" s="15" t="str">
        <f t="shared" si="14"/>
        <v/>
      </c>
      <c r="L119" s="15" t="str">
        <f t="shared" si="15"/>
        <v/>
      </c>
      <c r="M119" s="15" t="str">
        <f t="shared" si="16"/>
        <v/>
      </c>
    </row>
    <row r="120" spans="4:13" x14ac:dyDescent="0.55000000000000004">
      <c r="D120" s="12" t="str">
        <f>D10</f>
        <v>OIKEIN</v>
      </c>
      <c r="E120" s="2"/>
      <c r="F120" s="13"/>
      <c r="G120" s="14"/>
      <c r="H120" s="9" t="str">
        <f t="shared" si="7"/>
        <v/>
      </c>
      <c r="I120" s="10" t="str">
        <f t="shared" si="8"/>
        <v/>
      </c>
      <c r="J120" s="23" t="str">
        <f t="shared" si="13"/>
        <v/>
      </c>
      <c r="K120" s="15" t="str">
        <f t="shared" si="14"/>
        <v/>
      </c>
      <c r="L120" s="15" t="str">
        <f t="shared" si="15"/>
        <v/>
      </c>
      <c r="M120" s="15" t="str">
        <f t="shared" si="16"/>
        <v/>
      </c>
    </row>
    <row r="121" spans="4:13" x14ac:dyDescent="0.55000000000000004">
      <c r="D121" s="12" t="str">
        <f>E10</f>
        <v>JA</v>
      </c>
      <c r="E121" s="2"/>
      <c r="F121" s="13"/>
      <c r="G121" s="14"/>
      <c r="H121" s="9" t="str">
        <f t="shared" si="7"/>
        <v/>
      </c>
      <c r="I121" s="10" t="str">
        <f t="shared" si="8"/>
        <v/>
      </c>
      <c r="J121" s="23" t="str">
        <f t="shared" si="13"/>
        <v/>
      </c>
      <c r="K121" s="15" t="str">
        <f t="shared" si="14"/>
        <v/>
      </c>
      <c r="L121" s="15" t="str">
        <f t="shared" si="15"/>
        <v/>
      </c>
      <c r="M121" s="15" t="str">
        <f t="shared" si="16"/>
        <v/>
      </c>
    </row>
    <row r="122" spans="4:13" x14ac:dyDescent="0.55000000000000004">
      <c r="D122" s="12" t="str">
        <f>F10</f>
        <v>MITTAAMAAN</v>
      </c>
      <c r="E122" s="2"/>
      <c r="F122" s="13"/>
      <c r="G122" s="14"/>
      <c r="H122" s="9" t="str">
        <f t="shared" si="7"/>
        <v/>
      </c>
      <c r="I122" s="10" t="str">
        <f t="shared" si="8"/>
        <v/>
      </c>
      <c r="J122" s="23" t="str">
        <f t="shared" si="13"/>
        <v/>
      </c>
      <c r="K122" s="15" t="str">
        <f t="shared" si="14"/>
        <v/>
      </c>
      <c r="L122" s="15" t="str">
        <f t="shared" si="15"/>
        <v/>
      </c>
      <c r="M122" s="15" t="str">
        <f t="shared" si="16"/>
        <v/>
      </c>
    </row>
    <row r="123" spans="4:13" x14ac:dyDescent="0.55000000000000004">
      <c r="D123" s="12" t="str">
        <f>G10</f>
        <v>MITTOJA</v>
      </c>
      <c r="E123" s="2"/>
      <c r="F123" s="13"/>
      <c r="G123" s="14"/>
      <c r="H123" s="9" t="str">
        <f t="shared" si="7"/>
        <v/>
      </c>
      <c r="I123" s="10" t="str">
        <f t="shared" si="8"/>
        <v/>
      </c>
      <c r="J123" s="23" t="str">
        <f t="shared" si="13"/>
        <v/>
      </c>
      <c r="K123" s="15" t="str">
        <f t="shared" si="14"/>
        <v/>
      </c>
      <c r="L123" s="15" t="str">
        <f t="shared" si="15"/>
        <v/>
      </c>
      <c r="M123" s="15" t="str">
        <f t="shared" si="16"/>
        <v/>
      </c>
    </row>
    <row r="124" spans="4:13" x14ac:dyDescent="0.55000000000000004">
      <c r="D124" s="12" t="str">
        <f>H10</f>
        <v>TARKASTI</v>
      </c>
      <c r="E124" s="2"/>
      <c r="F124" s="13"/>
      <c r="G124" s="14"/>
      <c r="H124" s="9" t="str">
        <f t="shared" si="7"/>
        <v/>
      </c>
      <c r="I124" s="10" t="str">
        <f t="shared" si="8"/>
        <v/>
      </c>
      <c r="J124" s="23" t="str">
        <f t="shared" si="13"/>
        <v/>
      </c>
      <c r="K124" s="15" t="str">
        <f t="shared" si="14"/>
        <v/>
      </c>
      <c r="L124" s="15" t="str">
        <f t="shared" si="15"/>
        <v/>
      </c>
      <c r="M124" s="15" t="str">
        <f t="shared" si="16"/>
        <v/>
      </c>
    </row>
    <row r="125" spans="4:13" x14ac:dyDescent="0.55000000000000004">
      <c r="D125" s="12">
        <f>I10</f>
        <v>0</v>
      </c>
      <c r="E125" s="2"/>
      <c r="F125" s="13"/>
      <c r="G125" s="14"/>
      <c r="H125" s="9" t="str">
        <f t="shared" si="7"/>
        <v/>
      </c>
      <c r="I125" s="10" t="str">
        <f t="shared" si="8"/>
        <v/>
      </c>
      <c r="J125" s="23" t="str">
        <f t="shared" si="13"/>
        <v/>
      </c>
      <c r="K125" s="15" t="str">
        <f t="shared" si="14"/>
        <v/>
      </c>
      <c r="L125" s="15" t="str">
        <f t="shared" si="15"/>
        <v/>
      </c>
      <c r="M125" s="15" t="str">
        <f t="shared" si="16"/>
        <v/>
      </c>
    </row>
    <row r="126" spans="4:13" x14ac:dyDescent="0.55000000000000004">
      <c r="D126" s="12">
        <f>J10</f>
        <v>0</v>
      </c>
      <c r="E126" s="2"/>
      <c r="F126" s="13"/>
      <c r="G126" s="14"/>
      <c r="H126" s="9" t="str">
        <f t="shared" si="7"/>
        <v/>
      </c>
      <c r="I126" s="10" t="str">
        <f t="shared" si="8"/>
        <v/>
      </c>
      <c r="J126" s="23" t="str">
        <f t="shared" si="13"/>
        <v/>
      </c>
      <c r="K126" s="15" t="str">
        <f t="shared" si="14"/>
        <v/>
      </c>
      <c r="L126" s="15" t="str">
        <f t="shared" si="15"/>
        <v/>
      </c>
      <c r="M126" s="15" t="str">
        <f t="shared" si="16"/>
        <v/>
      </c>
    </row>
    <row r="127" spans="4:13" x14ac:dyDescent="0.55000000000000004">
      <c r="D127" s="12">
        <f>K10</f>
        <v>0</v>
      </c>
      <c r="E127" s="2"/>
      <c r="F127" s="13"/>
      <c r="G127" s="14"/>
      <c r="H127" s="9" t="str">
        <f t="shared" si="7"/>
        <v/>
      </c>
      <c r="I127" s="10" t="str">
        <f t="shared" si="8"/>
        <v/>
      </c>
      <c r="J127" s="23" t="str">
        <f t="shared" si="13"/>
        <v/>
      </c>
      <c r="K127" s="15" t="str">
        <f t="shared" si="14"/>
        <v/>
      </c>
      <c r="L127" s="15" t="str">
        <f t="shared" si="15"/>
        <v/>
      </c>
      <c r="M127" s="15" t="str">
        <f t="shared" si="16"/>
        <v/>
      </c>
    </row>
    <row r="128" spans="4:13" x14ac:dyDescent="0.55000000000000004">
      <c r="D128" s="12">
        <f>L10</f>
        <v>0</v>
      </c>
      <c r="E128" s="2"/>
      <c r="F128" s="13"/>
      <c r="G128" s="14"/>
      <c r="H128" s="9" t="str">
        <f t="shared" si="7"/>
        <v/>
      </c>
      <c r="I128" s="10" t="str">
        <f t="shared" si="8"/>
        <v/>
      </c>
      <c r="J128" s="23" t="str">
        <f t="shared" si="13"/>
        <v/>
      </c>
      <c r="K128" s="15" t="str">
        <f t="shared" si="14"/>
        <v/>
      </c>
      <c r="L128" s="15" t="str">
        <f t="shared" si="15"/>
        <v/>
      </c>
      <c r="M128" s="15" t="str">
        <f t="shared" si="16"/>
        <v/>
      </c>
    </row>
    <row r="129" spans="4:13" x14ac:dyDescent="0.55000000000000004">
      <c r="D129" s="12">
        <f>M10</f>
        <v>0</v>
      </c>
      <c r="E129" s="2"/>
      <c r="F129" s="13"/>
      <c r="G129" s="14"/>
      <c r="H129" s="9" t="str">
        <f t="shared" si="7"/>
        <v/>
      </c>
      <c r="I129" s="10" t="str">
        <f t="shared" si="8"/>
        <v/>
      </c>
      <c r="J129" s="23" t="str">
        <f t="shared" si="13"/>
        <v/>
      </c>
      <c r="K129" s="15" t="str">
        <f t="shared" si="14"/>
        <v/>
      </c>
      <c r="L129" s="15" t="str">
        <f t="shared" si="15"/>
        <v/>
      </c>
      <c r="M129" s="15" t="str">
        <f t="shared" si="16"/>
        <v/>
      </c>
    </row>
    <row r="130" spans="4:13" x14ac:dyDescent="0.55000000000000004">
      <c r="D130" s="12">
        <f>C11</f>
        <v>0</v>
      </c>
      <c r="E130" s="2"/>
      <c r="F130" s="13"/>
      <c r="G130" s="14"/>
      <c r="H130" s="9" t="str">
        <f t="shared" si="7"/>
        <v/>
      </c>
      <c r="I130" s="10" t="str">
        <f t="shared" si="8"/>
        <v/>
      </c>
      <c r="J130" s="23" t="str">
        <f t="shared" si="13"/>
        <v/>
      </c>
      <c r="K130" s="15" t="str">
        <f t="shared" si="14"/>
        <v/>
      </c>
      <c r="L130" s="15" t="str">
        <f t="shared" si="15"/>
        <v/>
      </c>
      <c r="M130" s="15" t="str">
        <f t="shared" si="16"/>
        <v/>
      </c>
    </row>
    <row r="131" spans="4:13" x14ac:dyDescent="0.55000000000000004">
      <c r="D131" s="12">
        <f>D11</f>
        <v>0</v>
      </c>
      <c r="E131" s="2"/>
      <c r="F131" s="13"/>
      <c r="G131" s="14"/>
      <c r="H131" s="9" t="str">
        <f t="shared" si="7"/>
        <v/>
      </c>
      <c r="I131" s="10" t="str">
        <f t="shared" si="8"/>
        <v/>
      </c>
      <c r="J131" s="23" t="str">
        <f t="shared" si="13"/>
        <v/>
      </c>
      <c r="K131" s="15" t="str">
        <f t="shared" si="14"/>
        <v/>
      </c>
      <c r="L131" s="15" t="str">
        <f t="shared" si="15"/>
        <v/>
      </c>
      <c r="M131" s="15" t="str">
        <f t="shared" si="16"/>
        <v/>
      </c>
    </row>
    <row r="132" spans="4:13" x14ac:dyDescent="0.55000000000000004">
      <c r="D132" s="12">
        <f>E11</f>
        <v>0</v>
      </c>
      <c r="E132" s="2"/>
      <c r="F132" s="13"/>
      <c r="G132" s="14"/>
      <c r="H132" s="9" t="str">
        <f t="shared" si="7"/>
        <v/>
      </c>
      <c r="I132" s="10" t="str">
        <f t="shared" si="8"/>
        <v/>
      </c>
      <c r="J132" s="23" t="str">
        <f t="shared" si="13"/>
        <v/>
      </c>
      <c r="K132" s="15" t="str">
        <f t="shared" si="14"/>
        <v/>
      </c>
      <c r="L132" s="15" t="str">
        <f t="shared" si="15"/>
        <v/>
      </c>
      <c r="M132" s="15" t="str">
        <f t="shared" si="16"/>
        <v/>
      </c>
    </row>
    <row r="133" spans="4:13" x14ac:dyDescent="0.55000000000000004">
      <c r="D133" s="12">
        <f>F11</f>
        <v>0</v>
      </c>
      <c r="E133" s="2"/>
      <c r="F133" s="13"/>
      <c r="G133" s="14"/>
      <c r="H133" s="9" t="str">
        <f t="shared" si="7"/>
        <v/>
      </c>
      <c r="I133" s="10" t="str">
        <f t="shared" si="8"/>
        <v/>
      </c>
      <c r="J133" s="23" t="str">
        <f t="shared" si="13"/>
        <v/>
      </c>
      <c r="K133" s="15" t="str">
        <f t="shared" si="14"/>
        <v/>
      </c>
      <c r="L133" s="15" t="str">
        <f t="shared" si="15"/>
        <v/>
      </c>
      <c r="M133" s="15" t="str">
        <f t="shared" si="16"/>
        <v/>
      </c>
    </row>
    <row r="134" spans="4:13" x14ac:dyDescent="0.55000000000000004">
      <c r="D134" s="12">
        <f>G11</f>
        <v>0</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f>H11</f>
        <v>0</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f>I11</f>
        <v>0</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f>J11</f>
        <v>0</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f>K11</f>
        <v>0</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20</v>
      </c>
      <c r="J140" s="17">
        <f>(120-COUNTIF(J20:J139,""))</f>
        <v>3</v>
      </c>
      <c r="K140" s="17">
        <f>(120-COUNTIF(K20:K139,""))</f>
        <v>14</v>
      </c>
      <c r="L140" s="17">
        <f>(120-COUNTIF(L20:L139,""))</f>
        <v>63</v>
      </c>
      <c r="M140" s="17">
        <f>(120-COUNTIF(M20:M139,""))</f>
        <v>5</v>
      </c>
    </row>
    <row r="141" spans="4:13" ht="14.7" thickBot="1" x14ac:dyDescent="0.6">
      <c r="D141" s="12">
        <f>C12</f>
        <v>0</v>
      </c>
      <c r="I141" s="18" t="s">
        <v>21</v>
      </c>
      <c r="J141" s="19">
        <f>ROUND((1000*J140/(SUM($J$140:$M$140))),1)</f>
        <v>35.299999999999997</v>
      </c>
      <c r="K141" s="19">
        <f>ROUND((1000*K140/(SUM($J$140:$M$140))),1)</f>
        <v>164.7</v>
      </c>
      <c r="L141" s="19">
        <f>ROUND((1000*L140/(SUM($J$140:$M$140))),1)</f>
        <v>741.2</v>
      </c>
      <c r="M141" s="19">
        <f>ROUND((1000*M140/(SUM($J$140:$M$140))),1)</f>
        <v>58.8</v>
      </c>
    </row>
    <row r="142" spans="4:13" ht="15" thickTop="1" thickBot="1" x14ac:dyDescent="0.6">
      <c r="D142" s="12">
        <f>D12</f>
        <v>0</v>
      </c>
      <c r="I142" s="20"/>
      <c r="J142" s="21" t="s">
        <v>35</v>
      </c>
      <c r="K142" s="21" t="s">
        <v>36</v>
      </c>
      <c r="L142" s="21" t="s">
        <v>37</v>
      </c>
      <c r="M142" s="21" t="s">
        <v>38</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sqref="A1:XFD1048576"/>
    </sheetView>
  </sheetViews>
  <sheetFormatPr baseColWidth="10" defaultRowHeight="14.4" x14ac:dyDescent="0.55000000000000004"/>
  <cols>
    <col min="8" max="8" width="1.20703125" customWidth="1"/>
    <col min="9" max="9" width="0.7890625" customWidth="1"/>
  </cols>
  <sheetData/>
  <sheetProtection algorithmName="SHA-512" hashValue="973SUSliRZAHE/Zimk5F3Uv745UoKyvgE4MnYDpOcaJcCY5gw3dSEDdblNAEg/VnAP7OIMwEQu/4HwCzgLIdyg==" saltValue="AH/9uEsg4iSFag2wbhnAxg=="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2026-02-02T16:22:43Z</dcterms:modified>
</cp:coreProperties>
</file>